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55" i="1" l="1"/>
  <c r="C154" i="1"/>
  <c r="I153" i="1"/>
  <c r="H153" i="1"/>
  <c r="F153" i="1"/>
  <c r="E153" i="1"/>
  <c r="D153" i="1"/>
  <c r="C152" i="1"/>
  <c r="C151" i="1"/>
  <c r="C150" i="1"/>
  <c r="C149" i="1"/>
  <c r="C148" i="1"/>
  <c r="C147" i="1"/>
  <c r="C146" i="1"/>
  <c r="I145" i="1"/>
  <c r="H145" i="1"/>
  <c r="G145" i="1"/>
  <c r="F145" i="1"/>
  <c r="E145" i="1"/>
  <c r="D145" i="1"/>
  <c r="C145" i="1" s="1"/>
  <c r="C144" i="1"/>
  <c r="I143" i="1"/>
  <c r="H143" i="1"/>
  <c r="G143" i="1"/>
  <c r="F143" i="1"/>
  <c r="E143" i="1"/>
  <c r="D143" i="1"/>
  <c r="C143" i="1" s="1"/>
  <c r="C142" i="1"/>
  <c r="I141" i="1"/>
  <c r="H141" i="1"/>
  <c r="G141" i="1"/>
  <c r="F141" i="1"/>
  <c r="E141" i="1"/>
  <c r="D141" i="1"/>
  <c r="C141" i="1" s="1"/>
  <c r="C140" i="1"/>
  <c r="C139" i="1"/>
  <c r="I138" i="1"/>
  <c r="H138" i="1"/>
  <c r="G138" i="1"/>
  <c r="F138" i="1"/>
  <c r="E138" i="1"/>
  <c r="D138" i="1"/>
  <c r="H137" i="1"/>
  <c r="H136" i="1" s="1"/>
  <c r="C137" i="1"/>
  <c r="I136" i="1"/>
  <c r="F136" i="1"/>
  <c r="E136" i="1"/>
  <c r="D136" i="1"/>
  <c r="C135" i="1"/>
  <c r="I134" i="1"/>
  <c r="H134" i="1"/>
  <c r="F134" i="1"/>
  <c r="E134" i="1"/>
  <c r="D134" i="1"/>
  <c r="H133" i="1"/>
  <c r="C133" i="1"/>
  <c r="C132" i="1"/>
  <c r="C131" i="1"/>
  <c r="C130" i="1"/>
  <c r="I129" i="1"/>
  <c r="H129" i="1"/>
  <c r="G129" i="1"/>
  <c r="F129" i="1"/>
  <c r="E129" i="1"/>
  <c r="D129" i="1"/>
  <c r="C129" i="1" s="1"/>
  <c r="C128" i="1"/>
  <c r="I127" i="1"/>
  <c r="H127" i="1"/>
  <c r="G127" i="1"/>
  <c r="F127" i="1"/>
  <c r="E127" i="1"/>
  <c r="D127" i="1"/>
  <c r="C126" i="1"/>
  <c r="I125" i="1"/>
  <c r="H125" i="1"/>
  <c r="F125" i="1"/>
  <c r="E125" i="1"/>
  <c r="D125" i="1"/>
  <c r="C124" i="1"/>
  <c r="C123" i="1"/>
  <c r="C122" i="1"/>
  <c r="I121" i="1"/>
  <c r="H121" i="1"/>
  <c r="F121" i="1"/>
  <c r="E121" i="1"/>
  <c r="C121" i="1" s="1"/>
  <c r="D121" i="1"/>
  <c r="C120" i="1"/>
  <c r="I119" i="1"/>
  <c r="H119" i="1"/>
  <c r="F119" i="1"/>
  <c r="E119" i="1"/>
  <c r="D119" i="1"/>
  <c r="C118" i="1"/>
  <c r="C117" i="1"/>
  <c r="I116" i="1"/>
  <c r="H116" i="1"/>
  <c r="G116" i="1"/>
  <c r="F116" i="1"/>
  <c r="E116" i="1"/>
  <c r="D116" i="1"/>
  <c r="C115" i="1"/>
  <c r="C114" i="1"/>
  <c r="I113" i="1"/>
  <c r="H113" i="1"/>
  <c r="G113" i="1"/>
  <c r="F113" i="1"/>
  <c r="E113" i="1"/>
  <c r="D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I92" i="1"/>
  <c r="H92" i="1"/>
  <c r="G92" i="1"/>
  <c r="F92" i="1"/>
  <c r="E92" i="1"/>
  <c r="D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I71" i="1"/>
  <c r="H71" i="1"/>
  <c r="G71" i="1"/>
  <c r="F71" i="1"/>
  <c r="E71" i="1"/>
  <c r="D71" i="1"/>
  <c r="C70" i="1"/>
  <c r="C69" i="1"/>
  <c r="I68" i="1"/>
  <c r="H68" i="1"/>
  <c r="G68" i="1"/>
  <c r="F68" i="1"/>
  <c r="E68" i="1"/>
  <c r="D68" i="1"/>
  <c r="C68" i="1" s="1"/>
  <c r="C67" i="1"/>
  <c r="C66" i="1"/>
  <c r="C65" i="1"/>
  <c r="C64" i="1"/>
  <c r="I63" i="1"/>
  <c r="H63" i="1"/>
  <c r="F63" i="1"/>
  <c r="E63" i="1"/>
  <c r="D63" i="1"/>
  <c r="C62" i="1"/>
  <c r="I61" i="1"/>
  <c r="H61" i="1"/>
  <c r="F61" i="1"/>
  <c r="E61" i="1"/>
  <c r="D61" i="1"/>
  <c r="C60" i="1"/>
  <c r="C59" i="1"/>
  <c r="C58" i="1"/>
  <c r="C57" i="1"/>
  <c r="C56" i="1"/>
  <c r="I55" i="1"/>
  <c r="H55" i="1"/>
  <c r="F55" i="1"/>
  <c r="E55" i="1"/>
  <c r="D55" i="1"/>
  <c r="C54" i="1"/>
  <c r="C53" i="1"/>
  <c r="I52" i="1"/>
  <c r="H52" i="1"/>
  <c r="F52" i="1"/>
  <c r="E52" i="1"/>
  <c r="D52" i="1"/>
  <c r="C51" i="1"/>
  <c r="I50" i="1"/>
  <c r="H50" i="1"/>
  <c r="F50" i="1"/>
  <c r="E50" i="1"/>
  <c r="D50" i="1"/>
  <c r="C49" i="1"/>
  <c r="C48" i="1"/>
  <c r="I47" i="1"/>
  <c r="H47" i="1"/>
  <c r="F47" i="1"/>
  <c r="E47" i="1"/>
  <c r="D47" i="1"/>
  <c r="D37" i="1"/>
  <c r="D29" i="1"/>
  <c r="C55" i="1" l="1"/>
  <c r="C61" i="1"/>
  <c r="C50" i="1"/>
  <c r="C116" i="1"/>
  <c r="C119" i="1"/>
  <c r="C127" i="1"/>
  <c r="C92" i="1"/>
  <c r="C134" i="1"/>
  <c r="I156" i="1"/>
  <c r="D156" i="1"/>
  <c r="C47" i="1"/>
  <c r="C113" i="1"/>
  <c r="G156" i="1"/>
  <c r="C52" i="1"/>
  <c r="F156" i="1"/>
  <c r="C136" i="1"/>
  <c r="D44" i="1"/>
  <c r="C63" i="1"/>
  <c r="C125" i="1"/>
  <c r="C153" i="1"/>
  <c r="H156" i="1"/>
  <c r="E156" i="1"/>
  <c r="C71" i="1"/>
  <c r="C138" i="1"/>
  <c r="C156" i="1" l="1"/>
  <c r="I157" i="1"/>
  <c r="G157" i="1"/>
</calcChain>
</file>

<file path=xl/sharedStrings.xml><?xml version="1.0" encoding="utf-8"?>
<sst xmlns="http://schemas.openxmlformats.org/spreadsheetml/2006/main" count="285" uniqueCount="272">
  <si>
    <t>УТВЕРЖДЕНО</t>
  </si>
  <si>
    <t>Начальник Управления образования Исполнительного комитета муниципального образования города Казани</t>
  </si>
  <si>
    <t>________________________И.А.Ризванов</t>
  </si>
  <si>
    <t>(подпись)</t>
  </si>
  <si>
    <t>СМЕТА</t>
  </si>
  <si>
    <t>доходов и расходов, по средствам,                                              полученным от предпринимательской и иной приносящей доход деятельности на 2022 год</t>
  </si>
  <si>
    <t>Учреждение</t>
  </si>
  <si>
    <t>МАДОУ "Детский сад № 157 комбинированного вида" Приволжского района г.Казани</t>
  </si>
  <si>
    <t>Адрес</t>
  </si>
  <si>
    <t>Периодичность: годовая</t>
  </si>
  <si>
    <r>
      <t>Индивидуальная</t>
    </r>
    <r>
      <rPr>
        <sz val="12"/>
        <rFont val="Arial Cyr"/>
        <family val="2"/>
        <charset val="204"/>
      </rPr>
      <t xml:space="preserve"> (общая)</t>
    </r>
  </si>
  <si>
    <r>
      <t>Министерство</t>
    </r>
    <r>
      <rPr>
        <sz val="12"/>
        <rFont val="Arial Cyr"/>
        <family val="2"/>
        <charset val="204"/>
      </rPr>
      <t>, ведомство</t>
    </r>
  </si>
  <si>
    <t>Раздел, подраздел</t>
  </si>
  <si>
    <t>0701</t>
  </si>
  <si>
    <t>Целевая статья</t>
  </si>
  <si>
    <t>0210342000</t>
  </si>
  <si>
    <t>Вид расходов</t>
  </si>
  <si>
    <t>111,112,113,119,244,853,852,247</t>
  </si>
  <si>
    <t>Доп.КР</t>
  </si>
  <si>
    <t>591,593,521,523,509,595</t>
  </si>
  <si>
    <t>Доп.ФК</t>
  </si>
  <si>
    <t>Единица измерения:</t>
  </si>
  <si>
    <t>руб.</t>
  </si>
  <si>
    <t>Наименование статьи</t>
  </si>
  <si>
    <t>Сумма</t>
  </si>
  <si>
    <t>1.ДОХОДЫ</t>
  </si>
  <si>
    <t>Остаток средств на начало года</t>
  </si>
  <si>
    <t>Код дохода</t>
  </si>
  <si>
    <t>Доходы, от операционной аренды</t>
  </si>
  <si>
    <t>82100000000000000121</t>
  </si>
  <si>
    <t>Доходы от оказания платных услуг</t>
  </si>
  <si>
    <t>82100000000000000131</t>
  </si>
  <si>
    <t>Доходы от оказания услуг - родплата пришкольные лагеря</t>
  </si>
  <si>
    <t>82100000000000004131</t>
  </si>
  <si>
    <t>Доходы от компенсации затрат</t>
  </si>
  <si>
    <t>82100000000000000134</t>
  </si>
  <si>
    <t>Доходы по условным арендным платежам (от компенсации затрат на коммунальные услуги)</t>
  </si>
  <si>
    <t>82100000000000000135</t>
  </si>
  <si>
    <t>Доход от возмещения ФСС расходов</t>
  </si>
  <si>
    <t>82100000000000000139</t>
  </si>
  <si>
    <t>Иные доходы (гранты, добровольные пожертвования)</t>
  </si>
  <si>
    <t>82100000000000000155</t>
  </si>
  <si>
    <t>Поступления текущего года</t>
  </si>
  <si>
    <t>Доходы от компенсации затрат (охрана)</t>
  </si>
  <si>
    <t>Всего доходов</t>
  </si>
  <si>
    <t>Доп КР</t>
  </si>
  <si>
    <t>2. Расходы</t>
  </si>
  <si>
    <t>КОСГУ, ДопЭК</t>
  </si>
  <si>
    <t>Сумма итого</t>
  </si>
  <si>
    <t>Заработная плата</t>
  </si>
  <si>
    <t>211</t>
  </si>
  <si>
    <t>- заработная плата педагогического персонала</t>
  </si>
  <si>
    <t>П211004</t>
  </si>
  <si>
    <t>- заработная плата вспомогательного персонала</t>
  </si>
  <si>
    <t>П211005</t>
  </si>
  <si>
    <t>Прочие выплаты</t>
  </si>
  <si>
    <t>212</t>
  </si>
  <si>
    <t>- суточные работникам (сотрудникам) при служебных командировках (кроме водителей)</t>
  </si>
  <si>
    <t>П212006</t>
  </si>
  <si>
    <t>Начисления на выплаты по заработной плате</t>
  </si>
  <si>
    <t>213</t>
  </si>
  <si>
    <t>- начисления на заработную плату педагогического персонала</t>
  </si>
  <si>
    <t>П213004</t>
  </si>
  <si>
    <t>- начисления на заработную плату вспомогательного персонала</t>
  </si>
  <si>
    <t>П213005</t>
  </si>
  <si>
    <t>Услуги связи</t>
  </si>
  <si>
    <t>221</t>
  </si>
  <si>
    <t>-услуги телефонной связи</t>
  </si>
  <si>
    <t>П221001</t>
  </si>
  <si>
    <t>-плата за предоставление доступа к телефонной связи и Интернет(разовый)</t>
  </si>
  <si>
    <t>П221002</t>
  </si>
  <si>
    <t>-услуги сотовой связи связи</t>
  </si>
  <si>
    <t>П221010</t>
  </si>
  <si>
    <t>-плата за услуги сети Интернет</t>
  </si>
  <si>
    <t>П221012</t>
  </si>
  <si>
    <t>-прочие услуги связи  (радио, а/я)</t>
  </si>
  <si>
    <t>П221099</t>
  </si>
  <si>
    <t>Транспортные услуги</t>
  </si>
  <si>
    <t>222</t>
  </si>
  <si>
    <t>- прочие транспортные услуги</t>
  </si>
  <si>
    <t>П222099</t>
  </si>
  <si>
    <t>Коммунальные услуги</t>
  </si>
  <si>
    <t>223</t>
  </si>
  <si>
    <t>- электроснабжение</t>
  </si>
  <si>
    <t>П223001</t>
  </si>
  <si>
    <t>- теплоснабжение</t>
  </si>
  <si>
    <t>П223002</t>
  </si>
  <si>
    <t>- водоснабжение</t>
  </si>
  <si>
    <t>П223004</t>
  </si>
  <si>
    <t>- оплата договоров на вывоз твердых коммунальных отходов с региональным оператором</t>
  </si>
  <si>
    <t>П223017</t>
  </si>
  <si>
    <t>Арендная плата за пользование имуществом</t>
  </si>
  <si>
    <t>224</t>
  </si>
  <si>
    <t>- Аренда помещений</t>
  </si>
  <si>
    <t>П224001</t>
  </si>
  <si>
    <t>- прочие расходы по арендной лате за пользование имуществом</t>
  </si>
  <si>
    <t>П224099</t>
  </si>
  <si>
    <t>Работы, услуги по содержанию имущества</t>
  </si>
  <si>
    <t>225</t>
  </si>
  <si>
    <t xml:space="preserve">- обслуживание охранной и пожарной сигнализации </t>
  </si>
  <si>
    <t>П225001</t>
  </si>
  <si>
    <t>- содержание в чистоте помещений, зданий, дворов, иного имущества (озеленение, уборка и вывоз снега ,мусора,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</t>
  </si>
  <si>
    <t>П225002</t>
  </si>
  <si>
    <t>- 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</si>
  <si>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П225003</t>
  </si>
  <si>
    <t>- обеспечение функционирования и поддержки (восстановление) работоспособности объектов нефинансовых активов</t>
  </si>
  <si>
    <t>П225004</t>
  </si>
  <si>
    <t xml:space="preserve">- зарплата внештатных сотрудников </t>
  </si>
  <si>
    <t>П225005</t>
  </si>
  <si>
    <t>- текущий ремонт зданий, сооружений</t>
  </si>
  <si>
    <t>Н225007</t>
  </si>
  <si>
    <t>- ТО и ремонт аппаратного обеспечения (оргтехника, мед.оборудования, комп.техника и т.д.), включающее контроль тех.состояния</t>
  </si>
  <si>
    <t>П225010</t>
  </si>
  <si>
    <t>- тех обслуживание транспортных средств</t>
  </si>
  <si>
    <t>П225011</t>
  </si>
  <si>
    <t>- ремонт транспортных средств</t>
  </si>
  <si>
    <t>П225012</t>
  </si>
  <si>
    <t>- тех осмотр транспортных средств</t>
  </si>
  <si>
    <t>П225013</t>
  </si>
  <si>
    <t>- содержание трансп.средств (мойка и тд)</t>
  </si>
  <si>
    <t>П225014</t>
  </si>
  <si>
    <t>- расходы на ТО и ремонт оборудования (торговое, кухонное, офисное, лифты и т.п.)</t>
  </si>
  <si>
    <t>П225015</t>
  </si>
  <si>
    <t>- содержание в чистоте имущества, кроме недвижимого</t>
  </si>
  <si>
    <t>П225016</t>
  </si>
  <si>
    <t>- ТО приборов учета</t>
  </si>
  <si>
    <t>П225035</t>
  </si>
  <si>
    <t>- 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</si>
  <si>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</si>
  <si>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- содержание и ремонт объектов озеленения</t>
  </si>
  <si>
    <t>П225037</t>
  </si>
  <si>
    <t>-расходы по валке и обрезке зеленных насаждений в муниципальных учреждениях образования</t>
  </si>
  <si>
    <t>П225040</t>
  </si>
  <si>
    <t>-вывоз мусора (ТБО) для учреждений СКС</t>
  </si>
  <si>
    <t>П225050</t>
  </si>
  <si>
    <t>- прочие первоочередные расходы по работам, услугам по содержанию имущества</t>
  </si>
  <si>
    <t>П225098</t>
  </si>
  <si>
    <t>- прочие работы, услуги по содержанию имущества</t>
  </si>
  <si>
    <t>Н225099</t>
  </si>
  <si>
    <t>Прочие работы, услуги</t>
  </si>
  <si>
    <t>226</t>
  </si>
  <si>
    <t>- подписка</t>
  </si>
  <si>
    <t>П226001</t>
  </si>
  <si>
    <t>П226002</t>
  </si>
  <si>
    <t>- организация питания</t>
  </si>
  <si>
    <t>П226003</t>
  </si>
  <si>
    <t>- услуги охраны образовательных учредений ЧОП</t>
  </si>
  <si>
    <t>П226050</t>
  </si>
  <si>
    <t>-приобретение неисключительных прав на программное обеспечение</t>
  </si>
  <si>
    <t>П226010</t>
  </si>
  <si>
    <t>-приобретение и обновление справочно-информационных баз данных (Гарант, Консультант и др)</t>
  </si>
  <si>
    <t>П226013</t>
  </si>
  <si>
    <t>- прочие расходы в области информационно-коммуникационных технологий в тч разработка программного обеспечения …</t>
  </si>
  <si>
    <t>П226015</t>
  </si>
  <si>
    <t>-разработка схем территориального планирования, планировка территорий</t>
  </si>
  <si>
    <t>Н226019</t>
  </si>
  <si>
    <t>- типографские работы, услуги</t>
  </si>
  <si>
    <t>Н226022</t>
  </si>
  <si>
    <t>- размещение объявлений, рекламы в СМИ, расходы на теле-радиопрограммы</t>
  </si>
  <si>
    <t>Н226023</t>
  </si>
  <si>
    <t>- возмещение расходов и оплата по проживанию в жилых помещениях (найм жилого помещения) при служебных командировках</t>
  </si>
  <si>
    <t>П226024</t>
  </si>
  <si>
    <t>- услуги адвокатов, нотариусов, переводчиков, экспертов, инкассаторов</t>
  </si>
  <si>
    <t>П226025</t>
  </si>
  <si>
    <t>- проведение инвентаризации, паспортизации основных средств</t>
  </si>
  <si>
    <t>П226027</t>
  </si>
  <si>
    <t>-оплата медосмотра</t>
  </si>
  <si>
    <t>П226031</t>
  </si>
  <si>
    <t>-возмещение работникам расходов по проезду при служебных командировках</t>
  </si>
  <si>
    <t>П226042</t>
  </si>
  <si>
    <t>-компенсация расходов на проживание в жилых помещениях спортсменам и студентам при направлении их на различного рода мероприятия</t>
  </si>
  <si>
    <t>П226043</t>
  </si>
  <si>
    <t>-компенсация расходов по проезду спортсменам и студентам при направлении их на различного рода мероприятия</t>
  </si>
  <si>
    <t>П226044</t>
  </si>
  <si>
    <t>- 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</si>
  <si>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</si>
  <si>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- прочие первоочередные расходы по прочим работам, услуам</t>
  </si>
  <si>
    <t>П226098</t>
  </si>
  <si>
    <t>- прочие работы, услуги</t>
  </si>
  <si>
    <t>Н226099</t>
  </si>
  <si>
    <t>Страхование</t>
  </si>
  <si>
    <t>227</t>
  </si>
  <si>
    <t>-услуги по страхованию (за искл.ОСАГО, КАСКО)</t>
  </si>
  <si>
    <t>П227001</t>
  </si>
  <si>
    <t>-услуги по страхованию транспорных средств (ОСАГО, КАСКО)</t>
  </si>
  <si>
    <t>П227002</t>
  </si>
  <si>
    <t>Услуги, работы для целей капитальных вложений</t>
  </si>
  <si>
    <t>228</t>
  </si>
  <si>
    <t xml:space="preserve">- 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</si>
  <si>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</si>
  <si>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- монтажные и пуско-наладочные работы поставляемых технических средств в области информационно-коммуникационных технологий</t>
  </si>
  <si>
    <t>Н228016</t>
  </si>
  <si>
    <t>Социальные пособия и компенсация персоналу в денежном виде</t>
  </si>
  <si>
    <t>266</t>
  </si>
  <si>
    <t>- прочие пособия</t>
  </si>
  <si>
    <t>П266099</t>
  </si>
  <si>
    <t>Налоги, пошлины и сборы</t>
  </si>
  <si>
    <t>291</t>
  </si>
  <si>
    <t>- прочие налоги, в т.ч.госпошлины (за исключением налогов по школьным автобусам)</t>
  </si>
  <si>
    <t>П291005</t>
  </si>
  <si>
    <t>-транспортный налог</t>
  </si>
  <si>
    <t>П291015</t>
  </si>
  <si>
    <t>-налог по УСН</t>
  </si>
  <si>
    <t>П291025</t>
  </si>
  <si>
    <t>Штрафы за нарушение законодательства о налогах и сборах, законодательства о страховых взносах</t>
  </si>
  <si>
    <t>292</t>
  </si>
  <si>
    <t>- штрафы, пени и другие экономические санкции</t>
  </si>
  <si>
    <t>П292003</t>
  </si>
  <si>
    <t>Другие экономические санкции</t>
  </si>
  <si>
    <t>295</t>
  </si>
  <si>
    <t>П295003</t>
  </si>
  <si>
    <t>Увеличение стоимости основных средств</t>
  </si>
  <si>
    <t>310</t>
  </si>
  <si>
    <t>- приобретение огнетушителей</t>
  </si>
  <si>
    <t>П310001</t>
  </si>
  <si>
    <t>-приобретение автоматизированных рабочих мест, серверного и тп оборудования</t>
  </si>
  <si>
    <t>Н310004</t>
  </si>
  <si>
    <t>-прочие первоочередные расходы по увеличению стоимости основных средств</t>
  </si>
  <si>
    <t>П310098</t>
  </si>
  <si>
    <t>-прочие расходы по увеличению стоимости основных средств</t>
  </si>
  <si>
    <t>Н310099</t>
  </si>
  <si>
    <t>Увеличение стоимости лекартсвенных препаратов и материалов, применяемых в медицинских целях</t>
  </si>
  <si>
    <t>341</t>
  </si>
  <si>
    <t>-закупка медикаментов, перевязочных средств (расходных материалов)</t>
  </si>
  <si>
    <t>П341006</t>
  </si>
  <si>
    <t>Увеличение стоимости продуктов питания</t>
  </si>
  <si>
    <t>342</t>
  </si>
  <si>
    <t>--продукты пиания (за исключением молока и молочных продуктов)</t>
  </si>
  <si>
    <t>П342005</t>
  </si>
  <si>
    <t>Увеличение стоимости ГСМ</t>
  </si>
  <si>
    <t>343</t>
  </si>
  <si>
    <t>- ГСМ</t>
  </si>
  <si>
    <t>П343001</t>
  </si>
  <si>
    <t>-моторные масла и спец.смазка</t>
  </si>
  <si>
    <t>П343015</t>
  </si>
  <si>
    <t>Увеличение стомости строительных материалов</t>
  </si>
  <si>
    <t>344</t>
  </si>
  <si>
    <t>- прочие расходы на увеличение стоимости строительных материалов</t>
  </si>
  <si>
    <t>Н344099</t>
  </si>
  <si>
    <t>Увеличение стомости мягкого инвентаря</t>
  </si>
  <si>
    <t>345</t>
  </si>
  <si>
    <t xml:space="preserve">- закупка мягкого инвентаря, одежды, обмундирования </t>
  </si>
  <si>
    <t>П345002</t>
  </si>
  <si>
    <t>Увеличение стоимости прочих оборотных запасов (материалов)</t>
  </si>
  <si>
    <t>346</t>
  </si>
  <si>
    <t xml:space="preserve">- закупка запчастей к оборудованию </t>
  </si>
  <si>
    <t>П346003</t>
  </si>
  <si>
    <t>- закупка материалов, используемых в процессе обучения</t>
  </si>
  <si>
    <t>П346004</t>
  </si>
  <si>
    <t>-закупка запчастей к транспортным средствам</t>
  </si>
  <si>
    <t>П346013</t>
  </si>
  <si>
    <t>-приобретение автошин</t>
  </si>
  <si>
    <t>П346014</t>
  </si>
  <si>
    <t>- приобретение канцелярских, хозтоваров, расходных материалов</t>
  </si>
  <si>
    <t>П346017</t>
  </si>
  <si>
    <t>-прочие первоочередные расходы по увеличению стоимости прочих оборотных запасов</t>
  </si>
  <si>
    <t>П346098</t>
  </si>
  <si>
    <t>-прочие расходы по увеличению стоимости прочих оборотных запасов</t>
  </si>
  <si>
    <t>Н346099</t>
  </si>
  <si>
    <t>Увеличение стоимости прочих материальных запасов однократного применения</t>
  </si>
  <si>
    <t>349</t>
  </si>
  <si>
    <t>- расходы по увеличению стоимости прочих материальных запасов однократного применения</t>
  </si>
  <si>
    <t>П349098</t>
  </si>
  <si>
    <t>- прочие расходы по увеличению стоимости прочих материальных запасов, применяемых в медицинских целях, однократного применения</t>
  </si>
  <si>
    <t>Н349099</t>
  </si>
  <si>
    <t>Всего расходов</t>
  </si>
  <si>
    <t>Начальник планово-экономической группы</t>
  </si>
  <si>
    <t>Н.В.Трофимова</t>
  </si>
  <si>
    <t>Заведующий</t>
  </si>
  <si>
    <t>Р.Т.Гусманова</t>
  </si>
  <si>
    <t>Главный бухгалтер</t>
  </si>
  <si>
    <t>О.Н.Хакимуллина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</si>
</sst>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sz val="15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u/>
      <sz val="12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0" fontId="4" fillId="0" borderId="2" xfId="0" applyFont="1" applyBorder="1" applyAlignment="1"/>
    <xf numFmtId="0" fontId="7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10" fillId="0" borderId="0" xfId="0" applyFont="1"/>
    <xf numFmtId="0" fontId="11" fillId="0" borderId="8" xfId="0" applyFont="1" applyFill="1" applyBorder="1" applyAlignment="1"/>
    <xf numFmtId="0" fontId="11" fillId="0" borderId="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8" xfId="0" applyFont="1" applyFill="1" applyBorder="1" applyAlignment="1"/>
    <xf numFmtId="49" fontId="12" fillId="0" borderId="9" xfId="0" applyNumberFormat="1" applyFont="1" applyFill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9" fontId="8" fillId="0" borderId="8" xfId="0" applyNumberFormat="1" applyFont="1" applyFill="1" applyBorder="1" applyAlignment="1">
      <alignment wrapText="1"/>
    </xf>
    <xf numFmtId="49" fontId="8" fillId="0" borderId="9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7" fillId="0" borderId="0" xfId="0" applyFont="1"/>
    <xf numFmtId="4" fontId="7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49" fontId="12" fillId="0" borderId="8" xfId="0" applyNumberFormat="1" applyFont="1" applyFill="1" applyBorder="1" applyAlignment="1">
      <alignment wrapText="1"/>
    </xf>
    <xf numFmtId="0" fontId="12" fillId="0" borderId="9" xfId="0" applyFont="1" applyFill="1" applyBorder="1" applyAlignment="1"/>
    <xf numFmtId="4" fontId="10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35" workbookViewId="0">
      <selection activeCell="A27" sqref="A27:I160"/>
    </sheetView>
  </sheetViews>
  <sheetFormatPr defaultRowHeight="15" x14ac:dyDescent="0.25"/>
  <cols>
    <col min="1" max="1" width="40.5703125" customWidth="1"/>
    <col min="2" max="2" width="10.140625" customWidth="1"/>
    <col min="3" max="3" width="11.28515625" customWidth="1"/>
    <col min="4" max="4" width="9" customWidth="1"/>
    <col min="5" max="5" width="10.42578125" customWidth="1"/>
    <col min="6" max="6" width="9.7109375" customWidth="1"/>
    <col min="7" max="7" width="9.7109375" hidden="1" customWidth="1"/>
    <col min="8" max="8" width="11.42578125" customWidth="1"/>
    <col min="9" max="9" width="12.28515625" customWidth="1"/>
    <col min="248" max="248" width="56.5703125" customWidth="1"/>
    <col min="249" max="249" width="10.140625" customWidth="1"/>
    <col min="250" max="250" width="11.28515625" customWidth="1"/>
    <col min="251" max="251" width="9" customWidth="1"/>
    <col min="252" max="252" width="10.42578125" customWidth="1"/>
    <col min="253" max="254" width="9.7109375" customWidth="1"/>
    <col min="255" max="255" width="10.7109375" customWidth="1"/>
    <col min="256" max="256" width="10.85546875" customWidth="1"/>
    <col min="257" max="257" width="10.42578125" customWidth="1"/>
    <col min="259" max="259" width="10.5703125" customWidth="1"/>
    <col min="260" max="260" width="9.85546875" customWidth="1"/>
    <col min="262" max="262" width="10.85546875" customWidth="1"/>
    <col min="504" max="504" width="56.5703125" customWidth="1"/>
    <col min="505" max="505" width="10.140625" customWidth="1"/>
    <col min="506" max="506" width="11.28515625" customWidth="1"/>
    <col min="507" max="507" width="9" customWidth="1"/>
    <col min="508" max="508" width="10.42578125" customWidth="1"/>
    <col min="509" max="510" width="9.7109375" customWidth="1"/>
    <col min="511" max="511" width="10.7109375" customWidth="1"/>
    <col min="512" max="512" width="10.85546875" customWidth="1"/>
    <col min="513" max="513" width="10.42578125" customWidth="1"/>
    <col min="515" max="515" width="10.5703125" customWidth="1"/>
    <col min="516" max="516" width="9.85546875" customWidth="1"/>
    <col min="518" max="518" width="10.85546875" customWidth="1"/>
    <col min="760" max="760" width="56.5703125" customWidth="1"/>
    <col min="761" max="761" width="10.140625" customWidth="1"/>
    <col min="762" max="762" width="11.28515625" customWidth="1"/>
    <col min="763" max="763" width="9" customWidth="1"/>
    <col min="764" max="764" width="10.42578125" customWidth="1"/>
    <col min="765" max="766" width="9.7109375" customWidth="1"/>
    <col min="767" max="767" width="10.7109375" customWidth="1"/>
    <col min="768" max="768" width="10.85546875" customWidth="1"/>
    <col min="769" max="769" width="10.42578125" customWidth="1"/>
    <col min="771" max="771" width="10.5703125" customWidth="1"/>
    <col min="772" max="772" width="9.85546875" customWidth="1"/>
    <col min="774" max="774" width="10.85546875" customWidth="1"/>
    <col min="1016" max="1016" width="56.5703125" customWidth="1"/>
    <col min="1017" max="1017" width="10.140625" customWidth="1"/>
    <col min="1018" max="1018" width="11.28515625" customWidth="1"/>
    <col min="1019" max="1019" width="9" customWidth="1"/>
    <col min="1020" max="1020" width="10.42578125" customWidth="1"/>
    <col min="1021" max="1022" width="9.7109375" customWidth="1"/>
    <col min="1023" max="1023" width="10.7109375" customWidth="1"/>
    <col min="1024" max="1024" width="10.85546875" customWidth="1"/>
    <col min="1025" max="1025" width="10.42578125" customWidth="1"/>
    <col min="1027" max="1027" width="10.5703125" customWidth="1"/>
    <col min="1028" max="1028" width="9.85546875" customWidth="1"/>
    <col min="1030" max="1030" width="10.85546875" customWidth="1"/>
    <col min="1272" max="1272" width="56.5703125" customWidth="1"/>
    <col min="1273" max="1273" width="10.140625" customWidth="1"/>
    <col min="1274" max="1274" width="11.28515625" customWidth="1"/>
    <col min="1275" max="1275" width="9" customWidth="1"/>
    <col min="1276" max="1276" width="10.42578125" customWidth="1"/>
    <col min="1277" max="1278" width="9.7109375" customWidth="1"/>
    <col min="1279" max="1279" width="10.7109375" customWidth="1"/>
    <col min="1280" max="1280" width="10.85546875" customWidth="1"/>
    <col min="1281" max="1281" width="10.42578125" customWidth="1"/>
    <col min="1283" max="1283" width="10.5703125" customWidth="1"/>
    <col min="1284" max="1284" width="9.85546875" customWidth="1"/>
    <col min="1286" max="1286" width="10.85546875" customWidth="1"/>
    <col min="1528" max="1528" width="56.5703125" customWidth="1"/>
    <col min="1529" max="1529" width="10.140625" customWidth="1"/>
    <col min="1530" max="1530" width="11.28515625" customWidth="1"/>
    <col min="1531" max="1531" width="9" customWidth="1"/>
    <col min="1532" max="1532" width="10.42578125" customWidth="1"/>
    <col min="1533" max="1534" width="9.7109375" customWidth="1"/>
    <col min="1535" max="1535" width="10.7109375" customWidth="1"/>
    <col min="1536" max="1536" width="10.85546875" customWidth="1"/>
    <col min="1537" max="1537" width="10.42578125" customWidth="1"/>
    <col min="1539" max="1539" width="10.5703125" customWidth="1"/>
    <col min="1540" max="1540" width="9.85546875" customWidth="1"/>
    <col min="1542" max="1542" width="10.85546875" customWidth="1"/>
    <col min="1784" max="1784" width="56.5703125" customWidth="1"/>
    <col min="1785" max="1785" width="10.140625" customWidth="1"/>
    <col min="1786" max="1786" width="11.28515625" customWidth="1"/>
    <col min="1787" max="1787" width="9" customWidth="1"/>
    <col min="1788" max="1788" width="10.42578125" customWidth="1"/>
    <col min="1789" max="1790" width="9.7109375" customWidth="1"/>
    <col min="1791" max="1791" width="10.7109375" customWidth="1"/>
    <col min="1792" max="1792" width="10.85546875" customWidth="1"/>
    <col min="1793" max="1793" width="10.42578125" customWidth="1"/>
    <col min="1795" max="1795" width="10.5703125" customWidth="1"/>
    <col min="1796" max="1796" width="9.85546875" customWidth="1"/>
    <col min="1798" max="1798" width="10.85546875" customWidth="1"/>
    <col min="2040" max="2040" width="56.5703125" customWidth="1"/>
    <col min="2041" max="2041" width="10.140625" customWidth="1"/>
    <col min="2042" max="2042" width="11.28515625" customWidth="1"/>
    <col min="2043" max="2043" width="9" customWidth="1"/>
    <col min="2044" max="2044" width="10.42578125" customWidth="1"/>
    <col min="2045" max="2046" width="9.7109375" customWidth="1"/>
    <col min="2047" max="2047" width="10.7109375" customWidth="1"/>
    <col min="2048" max="2048" width="10.85546875" customWidth="1"/>
    <col min="2049" max="2049" width="10.42578125" customWidth="1"/>
    <col min="2051" max="2051" width="10.5703125" customWidth="1"/>
    <col min="2052" max="2052" width="9.85546875" customWidth="1"/>
    <col min="2054" max="2054" width="10.85546875" customWidth="1"/>
    <col min="2296" max="2296" width="56.5703125" customWidth="1"/>
    <col min="2297" max="2297" width="10.140625" customWidth="1"/>
    <col min="2298" max="2298" width="11.28515625" customWidth="1"/>
    <col min="2299" max="2299" width="9" customWidth="1"/>
    <col min="2300" max="2300" width="10.42578125" customWidth="1"/>
    <col min="2301" max="2302" width="9.7109375" customWidth="1"/>
    <col min="2303" max="2303" width="10.7109375" customWidth="1"/>
    <col min="2304" max="2304" width="10.85546875" customWidth="1"/>
    <col min="2305" max="2305" width="10.42578125" customWidth="1"/>
    <col min="2307" max="2307" width="10.5703125" customWidth="1"/>
    <col min="2308" max="2308" width="9.85546875" customWidth="1"/>
    <col min="2310" max="2310" width="10.85546875" customWidth="1"/>
    <col min="2552" max="2552" width="56.5703125" customWidth="1"/>
    <col min="2553" max="2553" width="10.140625" customWidth="1"/>
    <col min="2554" max="2554" width="11.28515625" customWidth="1"/>
    <col min="2555" max="2555" width="9" customWidth="1"/>
    <col min="2556" max="2556" width="10.42578125" customWidth="1"/>
    <col min="2557" max="2558" width="9.7109375" customWidth="1"/>
    <col min="2559" max="2559" width="10.7109375" customWidth="1"/>
    <col min="2560" max="2560" width="10.85546875" customWidth="1"/>
    <col min="2561" max="2561" width="10.42578125" customWidth="1"/>
    <col min="2563" max="2563" width="10.5703125" customWidth="1"/>
    <col min="2564" max="2564" width="9.85546875" customWidth="1"/>
    <col min="2566" max="2566" width="10.85546875" customWidth="1"/>
    <col min="2808" max="2808" width="56.5703125" customWidth="1"/>
    <col min="2809" max="2809" width="10.140625" customWidth="1"/>
    <col min="2810" max="2810" width="11.28515625" customWidth="1"/>
    <col min="2811" max="2811" width="9" customWidth="1"/>
    <col min="2812" max="2812" width="10.42578125" customWidth="1"/>
    <col min="2813" max="2814" width="9.7109375" customWidth="1"/>
    <col min="2815" max="2815" width="10.7109375" customWidth="1"/>
    <col min="2816" max="2816" width="10.85546875" customWidth="1"/>
    <col min="2817" max="2817" width="10.42578125" customWidth="1"/>
    <col min="2819" max="2819" width="10.5703125" customWidth="1"/>
    <col min="2820" max="2820" width="9.85546875" customWidth="1"/>
    <col min="2822" max="2822" width="10.85546875" customWidth="1"/>
    <col min="3064" max="3064" width="56.5703125" customWidth="1"/>
    <col min="3065" max="3065" width="10.140625" customWidth="1"/>
    <col min="3066" max="3066" width="11.28515625" customWidth="1"/>
    <col min="3067" max="3067" width="9" customWidth="1"/>
    <col min="3068" max="3068" width="10.42578125" customWidth="1"/>
    <col min="3069" max="3070" width="9.7109375" customWidth="1"/>
    <col min="3071" max="3071" width="10.7109375" customWidth="1"/>
    <col min="3072" max="3072" width="10.85546875" customWidth="1"/>
    <col min="3073" max="3073" width="10.42578125" customWidth="1"/>
    <col min="3075" max="3075" width="10.5703125" customWidth="1"/>
    <col min="3076" max="3076" width="9.85546875" customWidth="1"/>
    <col min="3078" max="3078" width="10.85546875" customWidth="1"/>
    <col min="3320" max="3320" width="56.5703125" customWidth="1"/>
    <col min="3321" max="3321" width="10.140625" customWidth="1"/>
    <col min="3322" max="3322" width="11.28515625" customWidth="1"/>
    <col min="3323" max="3323" width="9" customWidth="1"/>
    <col min="3324" max="3324" width="10.42578125" customWidth="1"/>
    <col min="3325" max="3326" width="9.7109375" customWidth="1"/>
    <col min="3327" max="3327" width="10.7109375" customWidth="1"/>
    <col min="3328" max="3328" width="10.85546875" customWidth="1"/>
    <col min="3329" max="3329" width="10.42578125" customWidth="1"/>
    <col min="3331" max="3331" width="10.5703125" customWidth="1"/>
    <col min="3332" max="3332" width="9.85546875" customWidth="1"/>
    <col min="3334" max="3334" width="10.85546875" customWidth="1"/>
    <col min="3576" max="3576" width="56.5703125" customWidth="1"/>
    <col min="3577" max="3577" width="10.140625" customWidth="1"/>
    <col min="3578" max="3578" width="11.28515625" customWidth="1"/>
    <col min="3579" max="3579" width="9" customWidth="1"/>
    <col min="3580" max="3580" width="10.42578125" customWidth="1"/>
    <col min="3581" max="3582" width="9.7109375" customWidth="1"/>
    <col min="3583" max="3583" width="10.7109375" customWidth="1"/>
    <col min="3584" max="3584" width="10.85546875" customWidth="1"/>
    <col min="3585" max="3585" width="10.42578125" customWidth="1"/>
    <col min="3587" max="3587" width="10.5703125" customWidth="1"/>
    <col min="3588" max="3588" width="9.85546875" customWidth="1"/>
    <col min="3590" max="3590" width="10.85546875" customWidth="1"/>
    <col min="3832" max="3832" width="56.5703125" customWidth="1"/>
    <col min="3833" max="3833" width="10.140625" customWidth="1"/>
    <col min="3834" max="3834" width="11.28515625" customWidth="1"/>
    <col min="3835" max="3835" width="9" customWidth="1"/>
    <col min="3836" max="3836" width="10.42578125" customWidth="1"/>
    <col min="3837" max="3838" width="9.7109375" customWidth="1"/>
    <col min="3839" max="3839" width="10.7109375" customWidth="1"/>
    <col min="3840" max="3840" width="10.85546875" customWidth="1"/>
    <col min="3841" max="3841" width="10.42578125" customWidth="1"/>
    <col min="3843" max="3843" width="10.5703125" customWidth="1"/>
    <col min="3844" max="3844" width="9.85546875" customWidth="1"/>
    <col min="3846" max="3846" width="10.85546875" customWidth="1"/>
    <col min="4088" max="4088" width="56.5703125" customWidth="1"/>
    <col min="4089" max="4089" width="10.140625" customWidth="1"/>
    <col min="4090" max="4090" width="11.28515625" customWidth="1"/>
    <col min="4091" max="4091" width="9" customWidth="1"/>
    <col min="4092" max="4092" width="10.42578125" customWidth="1"/>
    <col min="4093" max="4094" width="9.7109375" customWidth="1"/>
    <col min="4095" max="4095" width="10.7109375" customWidth="1"/>
    <col min="4096" max="4096" width="10.85546875" customWidth="1"/>
    <col min="4097" max="4097" width="10.42578125" customWidth="1"/>
    <col min="4099" max="4099" width="10.5703125" customWidth="1"/>
    <col min="4100" max="4100" width="9.85546875" customWidth="1"/>
    <col min="4102" max="4102" width="10.85546875" customWidth="1"/>
    <col min="4344" max="4344" width="56.5703125" customWidth="1"/>
    <col min="4345" max="4345" width="10.140625" customWidth="1"/>
    <col min="4346" max="4346" width="11.28515625" customWidth="1"/>
    <col min="4347" max="4347" width="9" customWidth="1"/>
    <col min="4348" max="4348" width="10.42578125" customWidth="1"/>
    <col min="4349" max="4350" width="9.7109375" customWidth="1"/>
    <col min="4351" max="4351" width="10.7109375" customWidth="1"/>
    <col min="4352" max="4352" width="10.85546875" customWidth="1"/>
    <col min="4353" max="4353" width="10.42578125" customWidth="1"/>
    <col min="4355" max="4355" width="10.5703125" customWidth="1"/>
    <col min="4356" max="4356" width="9.85546875" customWidth="1"/>
    <col min="4358" max="4358" width="10.85546875" customWidth="1"/>
    <col min="4600" max="4600" width="56.5703125" customWidth="1"/>
    <col min="4601" max="4601" width="10.140625" customWidth="1"/>
    <col min="4602" max="4602" width="11.28515625" customWidth="1"/>
    <col min="4603" max="4603" width="9" customWidth="1"/>
    <col min="4604" max="4604" width="10.42578125" customWidth="1"/>
    <col min="4605" max="4606" width="9.7109375" customWidth="1"/>
    <col min="4607" max="4607" width="10.7109375" customWidth="1"/>
    <col min="4608" max="4608" width="10.85546875" customWidth="1"/>
    <col min="4609" max="4609" width="10.42578125" customWidth="1"/>
    <col min="4611" max="4611" width="10.5703125" customWidth="1"/>
    <col min="4612" max="4612" width="9.85546875" customWidth="1"/>
    <col min="4614" max="4614" width="10.85546875" customWidth="1"/>
    <col min="4856" max="4856" width="56.5703125" customWidth="1"/>
    <col min="4857" max="4857" width="10.140625" customWidth="1"/>
    <col min="4858" max="4858" width="11.28515625" customWidth="1"/>
    <col min="4859" max="4859" width="9" customWidth="1"/>
    <col min="4860" max="4860" width="10.42578125" customWidth="1"/>
    <col min="4861" max="4862" width="9.7109375" customWidth="1"/>
    <col min="4863" max="4863" width="10.7109375" customWidth="1"/>
    <col min="4864" max="4864" width="10.85546875" customWidth="1"/>
    <col min="4865" max="4865" width="10.42578125" customWidth="1"/>
    <col min="4867" max="4867" width="10.5703125" customWidth="1"/>
    <col min="4868" max="4868" width="9.85546875" customWidth="1"/>
    <col min="4870" max="4870" width="10.85546875" customWidth="1"/>
    <col min="5112" max="5112" width="56.5703125" customWidth="1"/>
    <col min="5113" max="5113" width="10.140625" customWidth="1"/>
    <col min="5114" max="5114" width="11.28515625" customWidth="1"/>
    <col min="5115" max="5115" width="9" customWidth="1"/>
    <col min="5116" max="5116" width="10.42578125" customWidth="1"/>
    <col min="5117" max="5118" width="9.7109375" customWidth="1"/>
    <col min="5119" max="5119" width="10.7109375" customWidth="1"/>
    <col min="5120" max="5120" width="10.85546875" customWidth="1"/>
    <col min="5121" max="5121" width="10.42578125" customWidth="1"/>
    <col min="5123" max="5123" width="10.5703125" customWidth="1"/>
    <col min="5124" max="5124" width="9.85546875" customWidth="1"/>
    <col min="5126" max="5126" width="10.85546875" customWidth="1"/>
    <col min="5368" max="5368" width="56.5703125" customWidth="1"/>
    <col min="5369" max="5369" width="10.140625" customWidth="1"/>
    <col min="5370" max="5370" width="11.28515625" customWidth="1"/>
    <col min="5371" max="5371" width="9" customWidth="1"/>
    <col min="5372" max="5372" width="10.42578125" customWidth="1"/>
    <col min="5373" max="5374" width="9.7109375" customWidth="1"/>
    <col min="5375" max="5375" width="10.7109375" customWidth="1"/>
    <col min="5376" max="5376" width="10.85546875" customWidth="1"/>
    <col min="5377" max="5377" width="10.42578125" customWidth="1"/>
    <col min="5379" max="5379" width="10.5703125" customWidth="1"/>
    <col min="5380" max="5380" width="9.85546875" customWidth="1"/>
    <col min="5382" max="5382" width="10.85546875" customWidth="1"/>
    <col min="5624" max="5624" width="56.5703125" customWidth="1"/>
    <col min="5625" max="5625" width="10.140625" customWidth="1"/>
    <col min="5626" max="5626" width="11.28515625" customWidth="1"/>
    <col min="5627" max="5627" width="9" customWidth="1"/>
    <col min="5628" max="5628" width="10.42578125" customWidth="1"/>
    <col min="5629" max="5630" width="9.7109375" customWidth="1"/>
    <col min="5631" max="5631" width="10.7109375" customWidth="1"/>
    <col min="5632" max="5632" width="10.85546875" customWidth="1"/>
    <col min="5633" max="5633" width="10.42578125" customWidth="1"/>
    <col min="5635" max="5635" width="10.5703125" customWidth="1"/>
    <col min="5636" max="5636" width="9.85546875" customWidth="1"/>
    <col min="5638" max="5638" width="10.85546875" customWidth="1"/>
    <col min="5880" max="5880" width="56.5703125" customWidth="1"/>
    <col min="5881" max="5881" width="10.140625" customWidth="1"/>
    <col min="5882" max="5882" width="11.28515625" customWidth="1"/>
    <col min="5883" max="5883" width="9" customWidth="1"/>
    <col min="5884" max="5884" width="10.42578125" customWidth="1"/>
    <col min="5885" max="5886" width="9.7109375" customWidth="1"/>
    <col min="5887" max="5887" width="10.7109375" customWidth="1"/>
    <col min="5888" max="5888" width="10.85546875" customWidth="1"/>
    <col min="5889" max="5889" width="10.42578125" customWidth="1"/>
    <col min="5891" max="5891" width="10.5703125" customWidth="1"/>
    <col min="5892" max="5892" width="9.85546875" customWidth="1"/>
    <col min="5894" max="5894" width="10.85546875" customWidth="1"/>
    <col min="6136" max="6136" width="56.5703125" customWidth="1"/>
    <col min="6137" max="6137" width="10.140625" customWidth="1"/>
    <col min="6138" max="6138" width="11.28515625" customWidth="1"/>
    <col min="6139" max="6139" width="9" customWidth="1"/>
    <col min="6140" max="6140" width="10.42578125" customWidth="1"/>
    <col min="6141" max="6142" width="9.7109375" customWidth="1"/>
    <col min="6143" max="6143" width="10.7109375" customWidth="1"/>
    <col min="6144" max="6144" width="10.85546875" customWidth="1"/>
    <col min="6145" max="6145" width="10.42578125" customWidth="1"/>
    <col min="6147" max="6147" width="10.5703125" customWidth="1"/>
    <col min="6148" max="6148" width="9.85546875" customWidth="1"/>
    <col min="6150" max="6150" width="10.85546875" customWidth="1"/>
    <col min="6392" max="6392" width="56.5703125" customWidth="1"/>
    <col min="6393" max="6393" width="10.140625" customWidth="1"/>
    <col min="6394" max="6394" width="11.28515625" customWidth="1"/>
    <col min="6395" max="6395" width="9" customWidth="1"/>
    <col min="6396" max="6396" width="10.42578125" customWidth="1"/>
    <col min="6397" max="6398" width="9.7109375" customWidth="1"/>
    <col min="6399" max="6399" width="10.7109375" customWidth="1"/>
    <col min="6400" max="6400" width="10.85546875" customWidth="1"/>
    <col min="6401" max="6401" width="10.42578125" customWidth="1"/>
    <col min="6403" max="6403" width="10.5703125" customWidth="1"/>
    <col min="6404" max="6404" width="9.85546875" customWidth="1"/>
    <col min="6406" max="6406" width="10.85546875" customWidth="1"/>
    <col min="6648" max="6648" width="56.5703125" customWidth="1"/>
    <col min="6649" max="6649" width="10.140625" customWidth="1"/>
    <col min="6650" max="6650" width="11.28515625" customWidth="1"/>
    <col min="6651" max="6651" width="9" customWidth="1"/>
    <col min="6652" max="6652" width="10.42578125" customWidth="1"/>
    <col min="6653" max="6654" width="9.7109375" customWidth="1"/>
    <col min="6655" max="6655" width="10.7109375" customWidth="1"/>
    <col min="6656" max="6656" width="10.85546875" customWidth="1"/>
    <col min="6657" max="6657" width="10.42578125" customWidth="1"/>
    <col min="6659" max="6659" width="10.5703125" customWidth="1"/>
    <col min="6660" max="6660" width="9.85546875" customWidth="1"/>
    <col min="6662" max="6662" width="10.85546875" customWidth="1"/>
    <col min="6904" max="6904" width="56.5703125" customWidth="1"/>
    <col min="6905" max="6905" width="10.140625" customWidth="1"/>
    <col min="6906" max="6906" width="11.28515625" customWidth="1"/>
    <col min="6907" max="6907" width="9" customWidth="1"/>
    <col min="6908" max="6908" width="10.42578125" customWidth="1"/>
    <col min="6909" max="6910" width="9.7109375" customWidth="1"/>
    <col min="6911" max="6911" width="10.7109375" customWidth="1"/>
    <col min="6912" max="6912" width="10.85546875" customWidth="1"/>
    <col min="6913" max="6913" width="10.42578125" customWidth="1"/>
    <col min="6915" max="6915" width="10.5703125" customWidth="1"/>
    <col min="6916" max="6916" width="9.85546875" customWidth="1"/>
    <col min="6918" max="6918" width="10.85546875" customWidth="1"/>
    <col min="7160" max="7160" width="56.5703125" customWidth="1"/>
    <col min="7161" max="7161" width="10.140625" customWidth="1"/>
    <col min="7162" max="7162" width="11.28515625" customWidth="1"/>
    <col min="7163" max="7163" width="9" customWidth="1"/>
    <col min="7164" max="7164" width="10.42578125" customWidth="1"/>
    <col min="7165" max="7166" width="9.7109375" customWidth="1"/>
    <col min="7167" max="7167" width="10.7109375" customWidth="1"/>
    <col min="7168" max="7168" width="10.85546875" customWidth="1"/>
    <col min="7169" max="7169" width="10.42578125" customWidth="1"/>
    <col min="7171" max="7171" width="10.5703125" customWidth="1"/>
    <col min="7172" max="7172" width="9.85546875" customWidth="1"/>
    <col min="7174" max="7174" width="10.85546875" customWidth="1"/>
    <col min="7416" max="7416" width="56.5703125" customWidth="1"/>
    <col min="7417" max="7417" width="10.140625" customWidth="1"/>
    <col min="7418" max="7418" width="11.28515625" customWidth="1"/>
    <col min="7419" max="7419" width="9" customWidth="1"/>
    <col min="7420" max="7420" width="10.42578125" customWidth="1"/>
    <col min="7421" max="7422" width="9.7109375" customWidth="1"/>
    <col min="7423" max="7423" width="10.7109375" customWidth="1"/>
    <col min="7424" max="7424" width="10.85546875" customWidth="1"/>
    <col min="7425" max="7425" width="10.42578125" customWidth="1"/>
    <col min="7427" max="7427" width="10.5703125" customWidth="1"/>
    <col min="7428" max="7428" width="9.85546875" customWidth="1"/>
    <col min="7430" max="7430" width="10.85546875" customWidth="1"/>
    <col min="7672" max="7672" width="56.5703125" customWidth="1"/>
    <col min="7673" max="7673" width="10.140625" customWidth="1"/>
    <col min="7674" max="7674" width="11.28515625" customWidth="1"/>
    <col min="7675" max="7675" width="9" customWidth="1"/>
    <col min="7676" max="7676" width="10.42578125" customWidth="1"/>
    <col min="7677" max="7678" width="9.7109375" customWidth="1"/>
    <col min="7679" max="7679" width="10.7109375" customWidth="1"/>
    <col min="7680" max="7680" width="10.85546875" customWidth="1"/>
    <col min="7681" max="7681" width="10.42578125" customWidth="1"/>
    <col min="7683" max="7683" width="10.5703125" customWidth="1"/>
    <col min="7684" max="7684" width="9.85546875" customWidth="1"/>
    <col min="7686" max="7686" width="10.85546875" customWidth="1"/>
    <col min="7928" max="7928" width="56.5703125" customWidth="1"/>
    <col min="7929" max="7929" width="10.140625" customWidth="1"/>
    <col min="7930" max="7930" width="11.28515625" customWidth="1"/>
    <col min="7931" max="7931" width="9" customWidth="1"/>
    <col min="7932" max="7932" width="10.42578125" customWidth="1"/>
    <col min="7933" max="7934" width="9.7109375" customWidth="1"/>
    <col min="7935" max="7935" width="10.7109375" customWidth="1"/>
    <col min="7936" max="7936" width="10.85546875" customWidth="1"/>
    <col min="7937" max="7937" width="10.42578125" customWidth="1"/>
    <col min="7939" max="7939" width="10.5703125" customWidth="1"/>
    <col min="7940" max="7940" width="9.85546875" customWidth="1"/>
    <col min="7942" max="7942" width="10.85546875" customWidth="1"/>
    <col min="8184" max="8184" width="56.5703125" customWidth="1"/>
    <col min="8185" max="8185" width="10.140625" customWidth="1"/>
    <col min="8186" max="8186" width="11.28515625" customWidth="1"/>
    <col min="8187" max="8187" width="9" customWidth="1"/>
    <col min="8188" max="8188" width="10.42578125" customWidth="1"/>
    <col min="8189" max="8190" width="9.7109375" customWidth="1"/>
    <col min="8191" max="8191" width="10.7109375" customWidth="1"/>
    <col min="8192" max="8192" width="10.85546875" customWidth="1"/>
    <col min="8193" max="8193" width="10.42578125" customWidth="1"/>
    <col min="8195" max="8195" width="10.5703125" customWidth="1"/>
    <col min="8196" max="8196" width="9.85546875" customWidth="1"/>
    <col min="8198" max="8198" width="10.85546875" customWidth="1"/>
    <col min="8440" max="8440" width="56.5703125" customWidth="1"/>
    <col min="8441" max="8441" width="10.140625" customWidth="1"/>
    <col min="8442" max="8442" width="11.28515625" customWidth="1"/>
    <col min="8443" max="8443" width="9" customWidth="1"/>
    <col min="8444" max="8444" width="10.42578125" customWidth="1"/>
    <col min="8445" max="8446" width="9.7109375" customWidth="1"/>
    <col min="8447" max="8447" width="10.7109375" customWidth="1"/>
    <col min="8448" max="8448" width="10.85546875" customWidth="1"/>
    <col min="8449" max="8449" width="10.42578125" customWidth="1"/>
    <col min="8451" max="8451" width="10.5703125" customWidth="1"/>
    <col min="8452" max="8452" width="9.85546875" customWidth="1"/>
    <col min="8454" max="8454" width="10.85546875" customWidth="1"/>
    <col min="8696" max="8696" width="56.5703125" customWidth="1"/>
    <col min="8697" max="8697" width="10.140625" customWidth="1"/>
    <col min="8698" max="8698" width="11.28515625" customWidth="1"/>
    <col min="8699" max="8699" width="9" customWidth="1"/>
    <col min="8700" max="8700" width="10.42578125" customWidth="1"/>
    <col min="8701" max="8702" width="9.7109375" customWidth="1"/>
    <col min="8703" max="8703" width="10.7109375" customWidth="1"/>
    <col min="8704" max="8704" width="10.85546875" customWidth="1"/>
    <col min="8705" max="8705" width="10.42578125" customWidth="1"/>
    <col min="8707" max="8707" width="10.5703125" customWidth="1"/>
    <col min="8708" max="8708" width="9.85546875" customWidth="1"/>
    <col min="8710" max="8710" width="10.85546875" customWidth="1"/>
    <col min="8952" max="8952" width="56.5703125" customWidth="1"/>
    <col min="8953" max="8953" width="10.140625" customWidth="1"/>
    <col min="8954" max="8954" width="11.28515625" customWidth="1"/>
    <col min="8955" max="8955" width="9" customWidth="1"/>
    <col min="8956" max="8956" width="10.42578125" customWidth="1"/>
    <col min="8957" max="8958" width="9.7109375" customWidth="1"/>
    <col min="8959" max="8959" width="10.7109375" customWidth="1"/>
    <col min="8960" max="8960" width="10.85546875" customWidth="1"/>
    <col min="8961" max="8961" width="10.42578125" customWidth="1"/>
    <col min="8963" max="8963" width="10.5703125" customWidth="1"/>
    <col min="8964" max="8964" width="9.85546875" customWidth="1"/>
    <col min="8966" max="8966" width="10.85546875" customWidth="1"/>
    <col min="9208" max="9208" width="56.5703125" customWidth="1"/>
    <col min="9209" max="9209" width="10.140625" customWidth="1"/>
    <col min="9210" max="9210" width="11.28515625" customWidth="1"/>
    <col min="9211" max="9211" width="9" customWidth="1"/>
    <col min="9212" max="9212" width="10.42578125" customWidth="1"/>
    <col min="9213" max="9214" width="9.7109375" customWidth="1"/>
    <col min="9215" max="9215" width="10.7109375" customWidth="1"/>
    <col min="9216" max="9216" width="10.85546875" customWidth="1"/>
    <col min="9217" max="9217" width="10.42578125" customWidth="1"/>
    <col min="9219" max="9219" width="10.5703125" customWidth="1"/>
    <col min="9220" max="9220" width="9.85546875" customWidth="1"/>
    <col min="9222" max="9222" width="10.85546875" customWidth="1"/>
    <col min="9464" max="9464" width="56.5703125" customWidth="1"/>
    <col min="9465" max="9465" width="10.140625" customWidth="1"/>
    <col min="9466" max="9466" width="11.28515625" customWidth="1"/>
    <col min="9467" max="9467" width="9" customWidth="1"/>
    <col min="9468" max="9468" width="10.42578125" customWidth="1"/>
    <col min="9469" max="9470" width="9.7109375" customWidth="1"/>
    <col min="9471" max="9471" width="10.7109375" customWidth="1"/>
    <col min="9472" max="9472" width="10.85546875" customWidth="1"/>
    <col min="9473" max="9473" width="10.42578125" customWidth="1"/>
    <col min="9475" max="9475" width="10.5703125" customWidth="1"/>
    <col min="9476" max="9476" width="9.85546875" customWidth="1"/>
    <col min="9478" max="9478" width="10.85546875" customWidth="1"/>
    <col min="9720" max="9720" width="56.5703125" customWidth="1"/>
    <col min="9721" max="9721" width="10.140625" customWidth="1"/>
    <col min="9722" max="9722" width="11.28515625" customWidth="1"/>
    <col min="9723" max="9723" width="9" customWidth="1"/>
    <col min="9724" max="9724" width="10.42578125" customWidth="1"/>
    <col min="9725" max="9726" width="9.7109375" customWidth="1"/>
    <col min="9727" max="9727" width="10.7109375" customWidth="1"/>
    <col min="9728" max="9728" width="10.85546875" customWidth="1"/>
    <col min="9729" max="9729" width="10.42578125" customWidth="1"/>
    <col min="9731" max="9731" width="10.5703125" customWidth="1"/>
    <col min="9732" max="9732" width="9.85546875" customWidth="1"/>
    <col min="9734" max="9734" width="10.85546875" customWidth="1"/>
    <col min="9976" max="9976" width="56.5703125" customWidth="1"/>
    <col min="9977" max="9977" width="10.140625" customWidth="1"/>
    <col min="9978" max="9978" width="11.28515625" customWidth="1"/>
    <col min="9979" max="9979" width="9" customWidth="1"/>
    <col min="9980" max="9980" width="10.42578125" customWidth="1"/>
    <col min="9981" max="9982" width="9.7109375" customWidth="1"/>
    <col min="9983" max="9983" width="10.7109375" customWidth="1"/>
    <col min="9984" max="9984" width="10.85546875" customWidth="1"/>
    <col min="9985" max="9985" width="10.42578125" customWidth="1"/>
    <col min="9987" max="9987" width="10.5703125" customWidth="1"/>
    <col min="9988" max="9988" width="9.85546875" customWidth="1"/>
    <col min="9990" max="9990" width="10.85546875" customWidth="1"/>
    <col min="10232" max="10232" width="56.5703125" customWidth="1"/>
    <col min="10233" max="10233" width="10.140625" customWidth="1"/>
    <col min="10234" max="10234" width="11.28515625" customWidth="1"/>
    <col min="10235" max="10235" width="9" customWidth="1"/>
    <col min="10236" max="10236" width="10.42578125" customWidth="1"/>
    <col min="10237" max="10238" width="9.7109375" customWidth="1"/>
    <col min="10239" max="10239" width="10.7109375" customWidth="1"/>
    <col min="10240" max="10240" width="10.85546875" customWidth="1"/>
    <col min="10241" max="10241" width="10.42578125" customWidth="1"/>
    <col min="10243" max="10243" width="10.5703125" customWidth="1"/>
    <col min="10244" max="10244" width="9.85546875" customWidth="1"/>
    <col min="10246" max="10246" width="10.85546875" customWidth="1"/>
    <col min="10488" max="10488" width="56.5703125" customWidth="1"/>
    <col min="10489" max="10489" width="10.140625" customWidth="1"/>
    <col min="10490" max="10490" width="11.28515625" customWidth="1"/>
    <col min="10491" max="10491" width="9" customWidth="1"/>
    <col min="10492" max="10492" width="10.42578125" customWidth="1"/>
    <col min="10493" max="10494" width="9.7109375" customWidth="1"/>
    <col min="10495" max="10495" width="10.7109375" customWidth="1"/>
    <col min="10496" max="10496" width="10.85546875" customWidth="1"/>
    <col min="10497" max="10497" width="10.42578125" customWidth="1"/>
    <col min="10499" max="10499" width="10.5703125" customWidth="1"/>
    <col min="10500" max="10500" width="9.85546875" customWidth="1"/>
    <col min="10502" max="10502" width="10.85546875" customWidth="1"/>
    <col min="10744" max="10744" width="56.5703125" customWidth="1"/>
    <col min="10745" max="10745" width="10.140625" customWidth="1"/>
    <col min="10746" max="10746" width="11.28515625" customWidth="1"/>
    <col min="10747" max="10747" width="9" customWidth="1"/>
    <col min="10748" max="10748" width="10.42578125" customWidth="1"/>
    <col min="10749" max="10750" width="9.7109375" customWidth="1"/>
    <col min="10751" max="10751" width="10.7109375" customWidth="1"/>
    <col min="10752" max="10752" width="10.85546875" customWidth="1"/>
    <col min="10753" max="10753" width="10.42578125" customWidth="1"/>
    <col min="10755" max="10755" width="10.5703125" customWidth="1"/>
    <col min="10756" max="10756" width="9.85546875" customWidth="1"/>
    <col min="10758" max="10758" width="10.85546875" customWidth="1"/>
    <col min="11000" max="11000" width="56.5703125" customWidth="1"/>
    <col min="11001" max="11001" width="10.140625" customWidth="1"/>
    <col min="11002" max="11002" width="11.28515625" customWidth="1"/>
    <col min="11003" max="11003" width="9" customWidth="1"/>
    <col min="11004" max="11004" width="10.42578125" customWidth="1"/>
    <col min="11005" max="11006" width="9.7109375" customWidth="1"/>
    <col min="11007" max="11007" width="10.7109375" customWidth="1"/>
    <col min="11008" max="11008" width="10.85546875" customWidth="1"/>
    <col min="11009" max="11009" width="10.42578125" customWidth="1"/>
    <col min="11011" max="11011" width="10.5703125" customWidth="1"/>
    <col min="11012" max="11012" width="9.85546875" customWidth="1"/>
    <col min="11014" max="11014" width="10.85546875" customWidth="1"/>
    <col min="11256" max="11256" width="56.5703125" customWidth="1"/>
    <col min="11257" max="11257" width="10.140625" customWidth="1"/>
    <col min="11258" max="11258" width="11.28515625" customWidth="1"/>
    <col min="11259" max="11259" width="9" customWidth="1"/>
    <col min="11260" max="11260" width="10.42578125" customWidth="1"/>
    <col min="11261" max="11262" width="9.7109375" customWidth="1"/>
    <col min="11263" max="11263" width="10.7109375" customWidth="1"/>
    <col min="11264" max="11264" width="10.85546875" customWidth="1"/>
    <col min="11265" max="11265" width="10.42578125" customWidth="1"/>
    <col min="11267" max="11267" width="10.5703125" customWidth="1"/>
    <col min="11268" max="11268" width="9.85546875" customWidth="1"/>
    <col min="11270" max="11270" width="10.85546875" customWidth="1"/>
    <col min="11512" max="11512" width="56.5703125" customWidth="1"/>
    <col min="11513" max="11513" width="10.140625" customWidth="1"/>
    <col min="11514" max="11514" width="11.28515625" customWidth="1"/>
    <col min="11515" max="11515" width="9" customWidth="1"/>
    <col min="11516" max="11516" width="10.42578125" customWidth="1"/>
    <col min="11517" max="11518" width="9.7109375" customWidth="1"/>
    <col min="11519" max="11519" width="10.7109375" customWidth="1"/>
    <col min="11520" max="11520" width="10.85546875" customWidth="1"/>
    <col min="11521" max="11521" width="10.42578125" customWidth="1"/>
    <col min="11523" max="11523" width="10.5703125" customWidth="1"/>
    <col min="11524" max="11524" width="9.85546875" customWidth="1"/>
    <col min="11526" max="11526" width="10.85546875" customWidth="1"/>
    <col min="11768" max="11768" width="56.5703125" customWidth="1"/>
    <col min="11769" max="11769" width="10.140625" customWidth="1"/>
    <col min="11770" max="11770" width="11.28515625" customWidth="1"/>
    <col min="11771" max="11771" width="9" customWidth="1"/>
    <col min="11772" max="11772" width="10.42578125" customWidth="1"/>
    <col min="11773" max="11774" width="9.7109375" customWidth="1"/>
    <col min="11775" max="11775" width="10.7109375" customWidth="1"/>
    <col min="11776" max="11776" width="10.85546875" customWidth="1"/>
    <col min="11777" max="11777" width="10.42578125" customWidth="1"/>
    <col min="11779" max="11779" width="10.5703125" customWidth="1"/>
    <col min="11780" max="11780" width="9.85546875" customWidth="1"/>
    <col min="11782" max="11782" width="10.85546875" customWidth="1"/>
    <col min="12024" max="12024" width="56.5703125" customWidth="1"/>
    <col min="12025" max="12025" width="10.140625" customWidth="1"/>
    <col min="12026" max="12026" width="11.28515625" customWidth="1"/>
    <col min="12027" max="12027" width="9" customWidth="1"/>
    <col min="12028" max="12028" width="10.42578125" customWidth="1"/>
    <col min="12029" max="12030" width="9.7109375" customWidth="1"/>
    <col min="12031" max="12031" width="10.7109375" customWidth="1"/>
    <col min="12032" max="12032" width="10.85546875" customWidth="1"/>
    <col min="12033" max="12033" width="10.42578125" customWidth="1"/>
    <col min="12035" max="12035" width="10.5703125" customWidth="1"/>
    <col min="12036" max="12036" width="9.85546875" customWidth="1"/>
    <col min="12038" max="12038" width="10.85546875" customWidth="1"/>
    <col min="12280" max="12280" width="56.5703125" customWidth="1"/>
    <col min="12281" max="12281" width="10.140625" customWidth="1"/>
    <col min="12282" max="12282" width="11.28515625" customWidth="1"/>
    <col min="12283" max="12283" width="9" customWidth="1"/>
    <col min="12284" max="12284" width="10.42578125" customWidth="1"/>
    <col min="12285" max="12286" width="9.7109375" customWidth="1"/>
    <col min="12287" max="12287" width="10.7109375" customWidth="1"/>
    <col min="12288" max="12288" width="10.85546875" customWidth="1"/>
    <col min="12289" max="12289" width="10.42578125" customWidth="1"/>
    <col min="12291" max="12291" width="10.5703125" customWidth="1"/>
    <col min="12292" max="12292" width="9.85546875" customWidth="1"/>
    <col min="12294" max="12294" width="10.85546875" customWidth="1"/>
    <col min="12536" max="12536" width="56.5703125" customWidth="1"/>
    <col min="12537" max="12537" width="10.140625" customWidth="1"/>
    <col min="12538" max="12538" width="11.28515625" customWidth="1"/>
    <col min="12539" max="12539" width="9" customWidth="1"/>
    <col min="12540" max="12540" width="10.42578125" customWidth="1"/>
    <col min="12541" max="12542" width="9.7109375" customWidth="1"/>
    <col min="12543" max="12543" width="10.7109375" customWidth="1"/>
    <col min="12544" max="12544" width="10.85546875" customWidth="1"/>
    <col min="12545" max="12545" width="10.42578125" customWidth="1"/>
    <col min="12547" max="12547" width="10.5703125" customWidth="1"/>
    <col min="12548" max="12548" width="9.85546875" customWidth="1"/>
    <col min="12550" max="12550" width="10.85546875" customWidth="1"/>
    <col min="12792" max="12792" width="56.5703125" customWidth="1"/>
    <col min="12793" max="12793" width="10.140625" customWidth="1"/>
    <col min="12794" max="12794" width="11.28515625" customWidth="1"/>
    <col min="12795" max="12795" width="9" customWidth="1"/>
    <col min="12796" max="12796" width="10.42578125" customWidth="1"/>
    <col min="12797" max="12798" width="9.7109375" customWidth="1"/>
    <col min="12799" max="12799" width="10.7109375" customWidth="1"/>
    <col min="12800" max="12800" width="10.85546875" customWidth="1"/>
    <col min="12801" max="12801" width="10.42578125" customWidth="1"/>
    <col min="12803" max="12803" width="10.5703125" customWidth="1"/>
    <col min="12804" max="12804" width="9.85546875" customWidth="1"/>
    <col min="12806" max="12806" width="10.85546875" customWidth="1"/>
    <col min="13048" max="13048" width="56.5703125" customWidth="1"/>
    <col min="13049" max="13049" width="10.140625" customWidth="1"/>
    <col min="13050" max="13050" width="11.28515625" customWidth="1"/>
    <col min="13051" max="13051" width="9" customWidth="1"/>
    <col min="13052" max="13052" width="10.42578125" customWidth="1"/>
    <col min="13053" max="13054" width="9.7109375" customWidth="1"/>
    <col min="13055" max="13055" width="10.7109375" customWidth="1"/>
    <col min="13056" max="13056" width="10.85546875" customWidth="1"/>
    <col min="13057" max="13057" width="10.42578125" customWidth="1"/>
    <col min="13059" max="13059" width="10.5703125" customWidth="1"/>
    <col min="13060" max="13060" width="9.85546875" customWidth="1"/>
    <col min="13062" max="13062" width="10.85546875" customWidth="1"/>
    <col min="13304" max="13304" width="56.5703125" customWidth="1"/>
    <col min="13305" max="13305" width="10.140625" customWidth="1"/>
    <col min="13306" max="13306" width="11.28515625" customWidth="1"/>
    <col min="13307" max="13307" width="9" customWidth="1"/>
    <col min="13308" max="13308" width="10.42578125" customWidth="1"/>
    <col min="13309" max="13310" width="9.7109375" customWidth="1"/>
    <col min="13311" max="13311" width="10.7109375" customWidth="1"/>
    <col min="13312" max="13312" width="10.85546875" customWidth="1"/>
    <col min="13313" max="13313" width="10.42578125" customWidth="1"/>
    <col min="13315" max="13315" width="10.5703125" customWidth="1"/>
    <col min="13316" max="13316" width="9.85546875" customWidth="1"/>
    <col min="13318" max="13318" width="10.85546875" customWidth="1"/>
    <col min="13560" max="13560" width="56.5703125" customWidth="1"/>
    <col min="13561" max="13561" width="10.140625" customWidth="1"/>
    <col min="13562" max="13562" width="11.28515625" customWidth="1"/>
    <col min="13563" max="13563" width="9" customWidth="1"/>
    <col min="13564" max="13564" width="10.42578125" customWidth="1"/>
    <col min="13565" max="13566" width="9.7109375" customWidth="1"/>
    <col min="13567" max="13567" width="10.7109375" customWidth="1"/>
    <col min="13568" max="13568" width="10.85546875" customWidth="1"/>
    <col min="13569" max="13569" width="10.42578125" customWidth="1"/>
    <col min="13571" max="13571" width="10.5703125" customWidth="1"/>
    <col min="13572" max="13572" width="9.85546875" customWidth="1"/>
    <col min="13574" max="13574" width="10.85546875" customWidth="1"/>
    <col min="13816" max="13816" width="56.5703125" customWidth="1"/>
    <col min="13817" max="13817" width="10.140625" customWidth="1"/>
    <col min="13818" max="13818" width="11.28515625" customWidth="1"/>
    <col min="13819" max="13819" width="9" customWidth="1"/>
    <col min="13820" max="13820" width="10.42578125" customWidth="1"/>
    <col min="13821" max="13822" width="9.7109375" customWidth="1"/>
    <col min="13823" max="13823" width="10.7109375" customWidth="1"/>
    <col min="13824" max="13824" width="10.85546875" customWidth="1"/>
    <col min="13825" max="13825" width="10.42578125" customWidth="1"/>
    <col min="13827" max="13827" width="10.5703125" customWidth="1"/>
    <col min="13828" max="13828" width="9.85546875" customWidth="1"/>
    <col min="13830" max="13830" width="10.85546875" customWidth="1"/>
    <col min="14072" max="14072" width="56.5703125" customWidth="1"/>
    <col min="14073" max="14073" width="10.140625" customWidth="1"/>
    <col min="14074" max="14074" width="11.28515625" customWidth="1"/>
    <col min="14075" max="14075" width="9" customWidth="1"/>
    <col min="14076" max="14076" width="10.42578125" customWidth="1"/>
    <col min="14077" max="14078" width="9.7109375" customWidth="1"/>
    <col min="14079" max="14079" width="10.7109375" customWidth="1"/>
    <col min="14080" max="14080" width="10.85546875" customWidth="1"/>
    <col min="14081" max="14081" width="10.42578125" customWidth="1"/>
    <col min="14083" max="14083" width="10.5703125" customWidth="1"/>
    <col min="14084" max="14084" width="9.85546875" customWidth="1"/>
    <col min="14086" max="14086" width="10.85546875" customWidth="1"/>
    <col min="14328" max="14328" width="56.5703125" customWidth="1"/>
    <col min="14329" max="14329" width="10.140625" customWidth="1"/>
    <col min="14330" max="14330" width="11.28515625" customWidth="1"/>
    <col min="14331" max="14331" width="9" customWidth="1"/>
    <col min="14332" max="14332" width="10.42578125" customWidth="1"/>
    <col min="14333" max="14334" width="9.7109375" customWidth="1"/>
    <col min="14335" max="14335" width="10.7109375" customWidth="1"/>
    <col min="14336" max="14336" width="10.85546875" customWidth="1"/>
    <col min="14337" max="14337" width="10.42578125" customWidth="1"/>
    <col min="14339" max="14339" width="10.5703125" customWidth="1"/>
    <col min="14340" max="14340" width="9.85546875" customWidth="1"/>
    <col min="14342" max="14342" width="10.85546875" customWidth="1"/>
    <col min="14584" max="14584" width="56.5703125" customWidth="1"/>
    <col min="14585" max="14585" width="10.140625" customWidth="1"/>
    <col min="14586" max="14586" width="11.28515625" customWidth="1"/>
    <col min="14587" max="14587" width="9" customWidth="1"/>
    <col min="14588" max="14588" width="10.42578125" customWidth="1"/>
    <col min="14589" max="14590" width="9.7109375" customWidth="1"/>
    <col min="14591" max="14591" width="10.7109375" customWidth="1"/>
    <col min="14592" max="14592" width="10.85546875" customWidth="1"/>
    <col min="14593" max="14593" width="10.42578125" customWidth="1"/>
    <col min="14595" max="14595" width="10.5703125" customWidth="1"/>
    <col min="14596" max="14596" width="9.85546875" customWidth="1"/>
    <col min="14598" max="14598" width="10.85546875" customWidth="1"/>
    <col min="14840" max="14840" width="56.5703125" customWidth="1"/>
    <col min="14841" max="14841" width="10.140625" customWidth="1"/>
    <col min="14842" max="14842" width="11.28515625" customWidth="1"/>
    <col min="14843" max="14843" width="9" customWidth="1"/>
    <col min="14844" max="14844" width="10.42578125" customWidth="1"/>
    <col min="14845" max="14846" width="9.7109375" customWidth="1"/>
    <col min="14847" max="14847" width="10.7109375" customWidth="1"/>
    <col min="14848" max="14848" width="10.85546875" customWidth="1"/>
    <col min="14849" max="14849" width="10.42578125" customWidth="1"/>
    <col min="14851" max="14851" width="10.5703125" customWidth="1"/>
    <col min="14852" max="14852" width="9.85546875" customWidth="1"/>
    <col min="14854" max="14854" width="10.85546875" customWidth="1"/>
    <col min="15096" max="15096" width="56.5703125" customWidth="1"/>
    <col min="15097" max="15097" width="10.140625" customWidth="1"/>
    <col min="15098" max="15098" width="11.28515625" customWidth="1"/>
    <col min="15099" max="15099" width="9" customWidth="1"/>
    <col min="15100" max="15100" width="10.42578125" customWidth="1"/>
    <col min="15101" max="15102" width="9.7109375" customWidth="1"/>
    <col min="15103" max="15103" width="10.7109375" customWidth="1"/>
    <col min="15104" max="15104" width="10.85546875" customWidth="1"/>
    <col min="15105" max="15105" width="10.42578125" customWidth="1"/>
    <col min="15107" max="15107" width="10.5703125" customWidth="1"/>
    <col min="15108" max="15108" width="9.85546875" customWidth="1"/>
    <col min="15110" max="15110" width="10.85546875" customWidth="1"/>
    <col min="15352" max="15352" width="56.5703125" customWidth="1"/>
    <col min="15353" max="15353" width="10.140625" customWidth="1"/>
    <col min="15354" max="15354" width="11.28515625" customWidth="1"/>
    <col min="15355" max="15355" width="9" customWidth="1"/>
    <col min="15356" max="15356" width="10.42578125" customWidth="1"/>
    <col min="15357" max="15358" width="9.7109375" customWidth="1"/>
    <col min="15359" max="15359" width="10.7109375" customWidth="1"/>
    <col min="15360" max="15360" width="10.85546875" customWidth="1"/>
    <col min="15361" max="15361" width="10.42578125" customWidth="1"/>
    <col min="15363" max="15363" width="10.5703125" customWidth="1"/>
    <col min="15364" max="15364" width="9.85546875" customWidth="1"/>
    <col min="15366" max="15366" width="10.85546875" customWidth="1"/>
    <col min="15608" max="15608" width="56.5703125" customWidth="1"/>
    <col min="15609" max="15609" width="10.140625" customWidth="1"/>
    <col min="15610" max="15610" width="11.28515625" customWidth="1"/>
    <col min="15611" max="15611" width="9" customWidth="1"/>
    <col min="15612" max="15612" width="10.42578125" customWidth="1"/>
    <col min="15613" max="15614" width="9.7109375" customWidth="1"/>
    <col min="15615" max="15615" width="10.7109375" customWidth="1"/>
    <col min="15616" max="15616" width="10.85546875" customWidth="1"/>
    <col min="15617" max="15617" width="10.42578125" customWidth="1"/>
    <col min="15619" max="15619" width="10.5703125" customWidth="1"/>
    <col min="15620" max="15620" width="9.85546875" customWidth="1"/>
    <col min="15622" max="15622" width="10.85546875" customWidth="1"/>
    <col min="15864" max="15864" width="56.5703125" customWidth="1"/>
    <col min="15865" max="15865" width="10.140625" customWidth="1"/>
    <col min="15866" max="15866" width="11.28515625" customWidth="1"/>
    <col min="15867" max="15867" width="9" customWidth="1"/>
    <col min="15868" max="15868" width="10.42578125" customWidth="1"/>
    <col min="15869" max="15870" width="9.7109375" customWidth="1"/>
    <col min="15871" max="15871" width="10.7109375" customWidth="1"/>
    <col min="15872" max="15872" width="10.85546875" customWidth="1"/>
    <col min="15873" max="15873" width="10.42578125" customWidth="1"/>
    <col min="15875" max="15875" width="10.5703125" customWidth="1"/>
    <col min="15876" max="15876" width="9.85546875" customWidth="1"/>
    <col min="15878" max="15878" width="10.85546875" customWidth="1"/>
    <col min="16120" max="16120" width="56.5703125" customWidth="1"/>
    <col min="16121" max="16121" width="10.140625" customWidth="1"/>
    <col min="16122" max="16122" width="11.28515625" customWidth="1"/>
    <col min="16123" max="16123" width="9" customWidth="1"/>
    <col min="16124" max="16124" width="10.42578125" customWidth="1"/>
    <col min="16125" max="16126" width="9.7109375" customWidth="1"/>
    <col min="16127" max="16127" width="10.7109375" customWidth="1"/>
    <col min="16128" max="16128" width="10.85546875" customWidth="1"/>
    <col min="16129" max="16129" width="10.42578125" customWidth="1"/>
    <col min="16131" max="16131" width="10.5703125" customWidth="1"/>
    <col min="16132" max="16132" width="9.85546875" customWidth="1"/>
    <col min="16134" max="16134" width="10.85546875" customWidth="1"/>
  </cols>
  <sheetData>
    <row r="1" spans="1:9" x14ac:dyDescent="0.25">
      <c r="I1" s="1"/>
    </row>
    <row r="2" spans="1:9" x14ac:dyDescent="0.25">
      <c r="I2" s="1"/>
    </row>
    <row r="3" spans="1:9" x14ac:dyDescent="0.25">
      <c r="B3" t="s">
        <v>0</v>
      </c>
    </row>
    <row r="4" spans="1:9" ht="45" customHeight="1" x14ac:dyDescent="0.25">
      <c r="A4" s="2"/>
      <c r="B4" s="57" t="s">
        <v>1</v>
      </c>
      <c r="C4" s="58"/>
      <c r="D4" s="58"/>
      <c r="E4" s="58"/>
      <c r="F4" s="58"/>
      <c r="G4" s="58"/>
      <c r="H4" s="58"/>
    </row>
    <row r="7" spans="1:9" x14ac:dyDescent="0.25">
      <c r="B7" t="s">
        <v>2</v>
      </c>
    </row>
    <row r="8" spans="1:9" x14ac:dyDescent="0.25">
      <c r="A8" s="3"/>
      <c r="B8" s="3" t="s">
        <v>3</v>
      </c>
      <c r="C8" s="3"/>
    </row>
    <row r="9" spans="1:9" ht="107.45" customHeight="1" x14ac:dyDescent="0.25"/>
    <row r="10" spans="1:9" ht="19.5" x14ac:dyDescent="0.3">
      <c r="B10" s="59" t="s">
        <v>4</v>
      </c>
      <c r="C10" s="59"/>
      <c r="D10" s="59"/>
      <c r="E10" s="59"/>
      <c r="F10" s="59"/>
      <c r="G10" s="4"/>
      <c r="H10" s="4"/>
    </row>
    <row r="11" spans="1:9" ht="59.45" customHeight="1" x14ac:dyDescent="0.3">
      <c r="B11" s="60" t="s">
        <v>5</v>
      </c>
      <c r="C11" s="60"/>
      <c r="D11" s="60"/>
      <c r="E11" s="60"/>
      <c r="F11" s="60"/>
      <c r="G11" s="4"/>
    </row>
    <row r="12" spans="1:9" ht="15.75" x14ac:dyDescent="0.25">
      <c r="B12" s="5"/>
      <c r="C12" s="5"/>
    </row>
    <row r="13" spans="1:9" ht="15.75" x14ac:dyDescent="0.25">
      <c r="B13" s="5"/>
      <c r="C13" s="5"/>
    </row>
    <row r="14" spans="1:9" ht="33" customHeight="1" x14ac:dyDescent="0.25">
      <c r="A14" s="6" t="s">
        <v>6</v>
      </c>
      <c r="B14" s="61" t="s">
        <v>7</v>
      </c>
      <c r="C14" s="61"/>
      <c r="D14" s="61"/>
      <c r="E14" s="61"/>
      <c r="F14" s="61"/>
      <c r="G14" s="61"/>
    </row>
    <row r="15" spans="1:9" ht="15.75" x14ac:dyDescent="0.25">
      <c r="A15" s="6" t="s">
        <v>8</v>
      </c>
      <c r="B15" s="61"/>
      <c r="C15" s="61"/>
      <c r="D15" s="61"/>
      <c r="E15" s="61"/>
      <c r="F15" s="61"/>
      <c r="G15" s="61"/>
    </row>
    <row r="16" spans="1:9" ht="15.75" x14ac:dyDescent="0.25">
      <c r="A16" s="6" t="s">
        <v>9</v>
      </c>
      <c r="B16" s="48"/>
      <c r="C16" s="48"/>
      <c r="D16" s="48"/>
      <c r="E16" s="48"/>
      <c r="F16" s="48"/>
      <c r="G16" s="5"/>
    </row>
    <row r="17" spans="1:8" ht="15.75" x14ac:dyDescent="0.25">
      <c r="A17" s="7" t="s">
        <v>10</v>
      </c>
      <c r="B17" s="48"/>
      <c r="C17" s="48"/>
      <c r="D17" s="48"/>
      <c r="E17" s="48"/>
      <c r="F17" s="48"/>
      <c r="G17" s="5"/>
    </row>
    <row r="18" spans="1:8" ht="15.75" x14ac:dyDescent="0.25">
      <c r="A18" s="7" t="s">
        <v>11</v>
      </c>
      <c r="B18" s="48">
        <v>821</v>
      </c>
      <c r="C18" s="48"/>
      <c r="D18" s="48"/>
      <c r="E18" s="48"/>
      <c r="F18" s="48"/>
      <c r="G18" s="5"/>
    </row>
    <row r="19" spans="1:8" ht="15.75" x14ac:dyDescent="0.25">
      <c r="A19" s="6" t="s">
        <v>12</v>
      </c>
      <c r="B19" s="56" t="s">
        <v>13</v>
      </c>
      <c r="C19" s="56"/>
      <c r="D19" s="56"/>
      <c r="E19" s="56"/>
      <c r="F19" s="56"/>
      <c r="G19" s="5"/>
    </row>
    <row r="20" spans="1:8" ht="15.75" x14ac:dyDescent="0.25">
      <c r="A20" s="6" t="s">
        <v>14</v>
      </c>
      <c r="B20" s="56" t="s">
        <v>15</v>
      </c>
      <c r="C20" s="56"/>
      <c r="D20" s="56"/>
      <c r="E20" s="56"/>
      <c r="F20" s="56"/>
      <c r="G20" s="5"/>
    </row>
    <row r="21" spans="1:8" ht="15.75" x14ac:dyDescent="0.25">
      <c r="A21" s="6" t="s">
        <v>16</v>
      </c>
      <c r="B21" s="48" t="s">
        <v>17</v>
      </c>
      <c r="C21" s="48"/>
      <c r="D21" s="48"/>
      <c r="E21" s="48"/>
      <c r="F21" s="48"/>
      <c r="G21" s="5"/>
    </row>
    <row r="22" spans="1:8" ht="15.75" x14ac:dyDescent="0.25">
      <c r="A22" s="6" t="s">
        <v>18</v>
      </c>
      <c r="B22" s="48" t="s">
        <v>19</v>
      </c>
      <c r="C22" s="48"/>
      <c r="D22" s="48"/>
      <c r="E22" s="48"/>
      <c r="F22" s="48"/>
      <c r="G22" s="5"/>
    </row>
    <row r="23" spans="1:8" ht="15.75" x14ac:dyDescent="0.25">
      <c r="A23" s="6" t="s">
        <v>20</v>
      </c>
      <c r="B23" s="48"/>
      <c r="C23" s="48"/>
      <c r="D23" s="48"/>
      <c r="E23" s="48"/>
      <c r="F23" s="48"/>
      <c r="G23" s="5"/>
    </row>
    <row r="24" spans="1:8" ht="15.75" x14ac:dyDescent="0.25">
      <c r="A24" s="6" t="s">
        <v>21</v>
      </c>
      <c r="B24" s="48" t="s">
        <v>22</v>
      </c>
      <c r="C24" s="48"/>
      <c r="D24" s="48"/>
      <c r="E24" s="48"/>
      <c r="F24" s="48"/>
      <c r="G24" s="5"/>
    </row>
    <row r="25" spans="1:8" ht="15.75" x14ac:dyDescent="0.25">
      <c r="A25" s="6"/>
      <c r="B25" s="5"/>
      <c r="C25" s="5"/>
      <c r="G25" s="8"/>
    </row>
    <row r="27" spans="1:8" s="1" customFormat="1" x14ac:dyDescent="0.25">
      <c r="A27" s="9" t="s">
        <v>23</v>
      </c>
      <c r="B27" s="49"/>
      <c r="C27" s="50"/>
      <c r="D27" s="51" t="s">
        <v>24</v>
      </c>
      <c r="E27" s="51"/>
      <c r="F27" s="51"/>
      <c r="G27" s="51"/>
      <c r="H27" s="51"/>
    </row>
    <row r="28" spans="1:8" x14ac:dyDescent="0.25">
      <c r="A28" s="52" t="s">
        <v>25</v>
      </c>
      <c r="B28" s="52"/>
      <c r="C28" s="52"/>
      <c r="D28" s="52"/>
      <c r="E28" s="52"/>
      <c r="F28" s="52"/>
      <c r="G28" s="52"/>
      <c r="H28" s="52"/>
    </row>
    <row r="29" spans="1:8" x14ac:dyDescent="0.25">
      <c r="A29" s="10" t="s">
        <v>26</v>
      </c>
      <c r="B29" s="53" t="s">
        <v>27</v>
      </c>
      <c r="C29" s="54"/>
      <c r="D29" s="55">
        <f>SUM(D30:H36)</f>
        <v>17591.78</v>
      </c>
      <c r="E29" s="55"/>
      <c r="F29" s="55"/>
      <c r="G29" s="55"/>
      <c r="H29" s="55"/>
    </row>
    <row r="30" spans="1:8" x14ac:dyDescent="0.25">
      <c r="A30" s="11" t="s">
        <v>28</v>
      </c>
      <c r="B30" s="39" t="s">
        <v>29</v>
      </c>
      <c r="C30" s="40"/>
      <c r="D30" s="41"/>
      <c r="E30" s="41"/>
      <c r="F30" s="41"/>
      <c r="G30" s="41"/>
      <c r="H30" s="41"/>
    </row>
    <row r="31" spans="1:8" x14ac:dyDescent="0.25">
      <c r="A31" s="11" t="s">
        <v>30</v>
      </c>
      <c r="B31" s="39" t="s">
        <v>31</v>
      </c>
      <c r="C31" s="40"/>
      <c r="D31" s="41">
        <v>17591.78</v>
      </c>
      <c r="E31" s="41"/>
      <c r="F31" s="41"/>
      <c r="G31" s="41"/>
      <c r="H31" s="41"/>
    </row>
    <row r="32" spans="1:8" x14ac:dyDescent="0.25">
      <c r="A32" s="11" t="s">
        <v>32</v>
      </c>
      <c r="B32" s="39" t="s">
        <v>33</v>
      </c>
      <c r="C32" s="40"/>
      <c r="D32" s="41"/>
      <c r="E32" s="41"/>
      <c r="F32" s="41"/>
      <c r="G32" s="41"/>
      <c r="H32" s="41"/>
    </row>
    <row r="33" spans="1:9" x14ac:dyDescent="0.25">
      <c r="A33" s="11" t="s">
        <v>34</v>
      </c>
      <c r="B33" s="39" t="s">
        <v>35</v>
      </c>
      <c r="C33" s="40"/>
      <c r="D33" s="41"/>
      <c r="E33" s="41"/>
      <c r="F33" s="41"/>
      <c r="G33" s="41"/>
      <c r="H33" s="41"/>
    </row>
    <row r="34" spans="1:9" ht="23.25" x14ac:dyDescent="0.25">
      <c r="A34" s="12" t="s">
        <v>36</v>
      </c>
      <c r="B34" s="39" t="s">
        <v>37</v>
      </c>
      <c r="C34" s="40"/>
      <c r="D34" s="41"/>
      <c r="E34" s="41"/>
      <c r="F34" s="41"/>
      <c r="G34" s="41"/>
      <c r="H34" s="41"/>
    </row>
    <row r="35" spans="1:9" x14ac:dyDescent="0.25">
      <c r="A35" s="11" t="s">
        <v>38</v>
      </c>
      <c r="B35" s="39" t="s">
        <v>39</v>
      </c>
      <c r="C35" s="40"/>
      <c r="D35" s="41"/>
      <c r="E35" s="41"/>
      <c r="F35" s="41"/>
      <c r="G35" s="41"/>
      <c r="H35" s="41"/>
    </row>
    <row r="36" spans="1:9" x14ac:dyDescent="0.25">
      <c r="A36" s="13" t="s">
        <v>40</v>
      </c>
      <c r="B36" s="39" t="s">
        <v>41</v>
      </c>
      <c r="C36" s="40"/>
      <c r="D36" s="41"/>
      <c r="E36" s="41"/>
      <c r="F36" s="41"/>
      <c r="G36" s="41"/>
      <c r="H36" s="41"/>
    </row>
    <row r="37" spans="1:9" x14ac:dyDescent="0.25">
      <c r="A37" s="42" t="s">
        <v>42</v>
      </c>
      <c r="B37" s="43"/>
      <c r="C37" s="14"/>
      <c r="D37" s="47">
        <f>SUM(D38:H43)</f>
        <v>1480000</v>
      </c>
      <c r="E37" s="47"/>
      <c r="F37" s="47"/>
      <c r="G37" s="47"/>
      <c r="H37" s="47"/>
    </row>
    <row r="38" spans="1:9" x14ac:dyDescent="0.25">
      <c r="A38" s="11" t="s">
        <v>28</v>
      </c>
      <c r="B38" s="39" t="s">
        <v>29</v>
      </c>
      <c r="C38" s="40"/>
      <c r="D38" s="41"/>
      <c r="E38" s="41"/>
      <c r="F38" s="41"/>
      <c r="G38" s="41"/>
      <c r="H38" s="41"/>
    </row>
    <row r="39" spans="1:9" x14ac:dyDescent="0.25">
      <c r="A39" s="11" t="s">
        <v>30</v>
      </c>
      <c r="B39" s="39" t="s">
        <v>31</v>
      </c>
      <c r="C39" s="40"/>
      <c r="D39" s="41">
        <v>1000000</v>
      </c>
      <c r="E39" s="41"/>
      <c r="F39" s="41"/>
      <c r="G39" s="41"/>
      <c r="H39" s="41"/>
    </row>
    <row r="40" spans="1:9" x14ac:dyDescent="0.25">
      <c r="A40" s="11" t="s">
        <v>32</v>
      </c>
      <c r="B40" s="39" t="s">
        <v>33</v>
      </c>
      <c r="C40" s="40"/>
      <c r="D40" s="41"/>
      <c r="E40" s="41"/>
      <c r="F40" s="41"/>
      <c r="G40" s="41"/>
      <c r="H40" s="41"/>
    </row>
    <row r="41" spans="1:9" x14ac:dyDescent="0.25">
      <c r="A41" s="11" t="s">
        <v>43</v>
      </c>
      <c r="B41" s="39" t="s">
        <v>35</v>
      </c>
      <c r="C41" s="40"/>
      <c r="D41" s="41">
        <v>480000</v>
      </c>
      <c r="E41" s="41"/>
      <c r="F41" s="41"/>
      <c r="G41" s="41"/>
      <c r="H41" s="41"/>
    </row>
    <row r="42" spans="1:9" s="15" customFormat="1" ht="23.25" x14ac:dyDescent="0.25">
      <c r="A42" s="12" t="s">
        <v>36</v>
      </c>
      <c r="B42" s="39" t="s">
        <v>37</v>
      </c>
      <c r="C42" s="40"/>
      <c r="D42" s="41"/>
      <c r="E42" s="41"/>
      <c r="F42" s="41"/>
      <c r="G42" s="41"/>
      <c r="H42" s="41"/>
      <c r="I42"/>
    </row>
    <row r="43" spans="1:9" s="15" customFormat="1" x14ac:dyDescent="0.25">
      <c r="A43" s="13" t="s">
        <v>40</v>
      </c>
      <c r="B43" s="39" t="s">
        <v>41</v>
      </c>
      <c r="C43" s="40"/>
      <c r="D43" s="41"/>
      <c r="E43" s="41"/>
      <c r="F43" s="41"/>
      <c r="G43" s="41"/>
      <c r="H43" s="41"/>
      <c r="I43"/>
    </row>
    <row r="44" spans="1:9" x14ac:dyDescent="0.25">
      <c r="A44" s="42" t="s">
        <v>44</v>
      </c>
      <c r="B44" s="43"/>
      <c r="C44" s="14"/>
      <c r="D44" s="44">
        <f>D37+D29</f>
        <v>1497591.78</v>
      </c>
      <c r="E44" s="45"/>
      <c r="F44" s="45"/>
      <c r="G44" s="45"/>
      <c r="H44" s="46"/>
      <c r="I44" s="15"/>
    </row>
    <row r="45" spans="1:9" s="17" customFormat="1" ht="12.75" x14ac:dyDescent="0.2">
      <c r="A45" s="16"/>
      <c r="B45" s="14"/>
      <c r="C45" s="14"/>
      <c r="D45" s="37" t="s">
        <v>45</v>
      </c>
      <c r="E45" s="38"/>
      <c r="F45" s="38"/>
      <c r="G45" s="38"/>
      <c r="H45" s="38"/>
      <c r="I45" s="15"/>
    </row>
    <row r="46" spans="1:9" s="17" customFormat="1" ht="25.5" x14ac:dyDescent="0.2">
      <c r="A46" s="18" t="s">
        <v>46</v>
      </c>
      <c r="B46" s="19" t="s">
        <v>47</v>
      </c>
      <c r="C46" s="20" t="s">
        <v>48</v>
      </c>
      <c r="D46" s="21">
        <v>509</v>
      </c>
      <c r="E46" s="21">
        <v>591</v>
      </c>
      <c r="F46" s="21">
        <v>593</v>
      </c>
      <c r="G46" s="21">
        <v>595</v>
      </c>
      <c r="H46" s="21">
        <v>521</v>
      </c>
      <c r="I46" s="21">
        <v>523</v>
      </c>
    </row>
    <row r="47" spans="1:9" s="17" customFormat="1" ht="12" x14ac:dyDescent="0.2">
      <c r="A47" s="22" t="s">
        <v>49</v>
      </c>
      <c r="B47" s="23" t="s">
        <v>50</v>
      </c>
      <c r="C47" s="24">
        <f>SUM(D47:I47)</f>
        <v>589548.22</v>
      </c>
      <c r="D47" s="24">
        <f>SUM(D48:D49)</f>
        <v>13511.35</v>
      </c>
      <c r="E47" s="24">
        <f>SUM(E48:E49)</f>
        <v>0</v>
      </c>
      <c r="F47" s="24">
        <f>SUM(F48:F49)</f>
        <v>0</v>
      </c>
      <c r="G47" s="24"/>
      <c r="H47" s="24">
        <f>SUM(H48:H49)</f>
        <v>576036.87</v>
      </c>
      <c r="I47" s="24">
        <f>SUM(I48:I49)</f>
        <v>0</v>
      </c>
    </row>
    <row r="48" spans="1:9" s="17" customFormat="1" ht="12" x14ac:dyDescent="0.2">
      <c r="A48" s="25" t="s">
        <v>51</v>
      </c>
      <c r="B48" s="26" t="s">
        <v>52</v>
      </c>
      <c r="C48" s="24">
        <f t="shared" ref="C48:C111" si="0">SUM(D48:I48)</f>
        <v>510094.86</v>
      </c>
      <c r="D48" s="27">
        <v>13511.35</v>
      </c>
      <c r="E48" s="27"/>
      <c r="F48" s="27"/>
      <c r="G48" s="27"/>
      <c r="H48" s="27">
        <v>496583.51</v>
      </c>
      <c r="I48" s="27"/>
    </row>
    <row r="49" spans="1:9" s="28" customFormat="1" ht="12" x14ac:dyDescent="0.2">
      <c r="A49" s="25" t="s">
        <v>53</v>
      </c>
      <c r="B49" s="26" t="s">
        <v>54</v>
      </c>
      <c r="C49" s="24">
        <f t="shared" si="0"/>
        <v>79453.36</v>
      </c>
      <c r="D49" s="27"/>
      <c r="E49" s="27"/>
      <c r="F49" s="27"/>
      <c r="G49" s="27"/>
      <c r="H49" s="27">
        <v>79453.36</v>
      </c>
      <c r="I49" s="27"/>
    </row>
    <row r="50" spans="1:9" s="28" customFormat="1" ht="12" x14ac:dyDescent="0.2">
      <c r="A50" s="22" t="s">
        <v>55</v>
      </c>
      <c r="B50" s="23" t="s">
        <v>56</v>
      </c>
      <c r="C50" s="24">
        <f t="shared" si="0"/>
        <v>0</v>
      </c>
      <c r="D50" s="24">
        <f>SUM(D51:D51)</f>
        <v>0</v>
      </c>
      <c r="E50" s="24">
        <f>SUM(E51:E51)</f>
        <v>0</v>
      </c>
      <c r="F50" s="24">
        <f>SUM(F51:F51)</f>
        <v>0</v>
      </c>
      <c r="G50" s="24"/>
      <c r="H50" s="24">
        <f>SUM(H51)</f>
        <v>0</v>
      </c>
      <c r="I50" s="24">
        <f>SUM(I51:I51)</f>
        <v>0</v>
      </c>
    </row>
    <row r="51" spans="1:9" s="28" customFormat="1" ht="24" x14ac:dyDescent="0.2">
      <c r="A51" s="25" t="s">
        <v>57</v>
      </c>
      <c r="B51" s="26" t="s">
        <v>58</v>
      </c>
      <c r="C51" s="24">
        <f t="shared" si="0"/>
        <v>0</v>
      </c>
      <c r="D51" s="29"/>
      <c r="E51" s="29"/>
      <c r="F51" s="29"/>
      <c r="G51" s="29"/>
      <c r="H51" s="29"/>
      <c r="I51" s="29"/>
    </row>
    <row r="52" spans="1:9" s="17" customFormat="1" ht="12" x14ac:dyDescent="0.2">
      <c r="A52" s="22" t="s">
        <v>59</v>
      </c>
      <c r="B52" s="23" t="s">
        <v>60</v>
      </c>
      <c r="C52" s="24">
        <f t="shared" si="0"/>
        <v>178043.56</v>
      </c>
      <c r="D52" s="24">
        <f>SUM(D53:D54)</f>
        <v>4080.43</v>
      </c>
      <c r="E52" s="24">
        <f>SUM(E53:E54)</f>
        <v>0</v>
      </c>
      <c r="F52" s="24">
        <f>SUM(F53:F54)</f>
        <v>0</v>
      </c>
      <c r="G52" s="24"/>
      <c r="H52" s="24">
        <f>SUM(H53:H54)</f>
        <v>173963.13</v>
      </c>
      <c r="I52" s="24">
        <f>SUM(I53:I54)</f>
        <v>0</v>
      </c>
    </row>
    <row r="53" spans="1:9" s="17" customFormat="1" ht="12" x14ac:dyDescent="0.2">
      <c r="A53" s="25" t="s">
        <v>61</v>
      </c>
      <c r="B53" s="26" t="s">
        <v>62</v>
      </c>
      <c r="C53" s="24">
        <f t="shared" si="0"/>
        <v>154048.65</v>
      </c>
      <c r="D53" s="27">
        <v>4080.43</v>
      </c>
      <c r="E53" s="27"/>
      <c r="F53" s="27"/>
      <c r="G53" s="27"/>
      <c r="H53" s="27">
        <v>149968.22</v>
      </c>
      <c r="I53" s="27"/>
    </row>
    <row r="54" spans="1:9" s="17" customFormat="1" ht="12" x14ac:dyDescent="0.2">
      <c r="A54" s="25" t="s">
        <v>63</v>
      </c>
      <c r="B54" s="26" t="s">
        <v>64</v>
      </c>
      <c r="C54" s="24">
        <f t="shared" si="0"/>
        <v>23994.91</v>
      </c>
      <c r="D54" s="27"/>
      <c r="E54" s="27"/>
      <c r="F54" s="27"/>
      <c r="G54" s="27"/>
      <c r="H54" s="27">
        <v>23994.91</v>
      </c>
      <c r="I54" s="27"/>
    </row>
    <row r="55" spans="1:9" s="17" customFormat="1" ht="12" x14ac:dyDescent="0.2">
      <c r="A55" s="22" t="s">
        <v>65</v>
      </c>
      <c r="B55" s="23" t="s">
        <v>66</v>
      </c>
      <c r="C55" s="24">
        <f t="shared" si="0"/>
        <v>0</v>
      </c>
      <c r="D55" s="24">
        <f>SUM(D56:D60)</f>
        <v>0</v>
      </c>
      <c r="E55" s="24">
        <f>SUM(E56:E60)</f>
        <v>0</v>
      </c>
      <c r="F55" s="24">
        <f>SUM(F56:F60)</f>
        <v>0</v>
      </c>
      <c r="G55" s="24"/>
      <c r="H55" s="24">
        <f>SUM(H56:H60)</f>
        <v>0</v>
      </c>
      <c r="I55" s="24">
        <f>SUM(I56:I60)</f>
        <v>0</v>
      </c>
    </row>
    <row r="56" spans="1:9" s="17" customFormat="1" ht="12" x14ac:dyDescent="0.2">
      <c r="A56" s="25" t="s">
        <v>67</v>
      </c>
      <c r="B56" s="26" t="s">
        <v>68</v>
      </c>
      <c r="C56" s="24">
        <f t="shared" si="0"/>
        <v>0</v>
      </c>
      <c r="D56" s="29"/>
      <c r="E56" s="29"/>
      <c r="F56" s="29"/>
      <c r="G56" s="29"/>
      <c r="H56" s="29"/>
      <c r="I56" s="29"/>
    </row>
    <row r="57" spans="1:9" s="17" customFormat="1" ht="24" x14ac:dyDescent="0.2">
      <c r="A57" s="25" t="s">
        <v>69</v>
      </c>
      <c r="B57" s="26" t="s">
        <v>70</v>
      </c>
      <c r="C57" s="24">
        <f t="shared" si="0"/>
        <v>0</v>
      </c>
      <c r="D57" s="29"/>
      <c r="E57" s="29"/>
      <c r="F57" s="29"/>
      <c r="G57" s="29"/>
      <c r="H57" s="29"/>
      <c r="I57" s="29"/>
    </row>
    <row r="58" spans="1:9" s="17" customFormat="1" ht="12" x14ac:dyDescent="0.2">
      <c r="A58" s="25" t="s">
        <v>71</v>
      </c>
      <c r="B58" s="26" t="s">
        <v>72</v>
      </c>
      <c r="C58" s="24">
        <f t="shared" si="0"/>
        <v>0</v>
      </c>
      <c r="D58" s="29"/>
      <c r="E58" s="29"/>
      <c r="F58" s="29"/>
      <c r="G58" s="29"/>
      <c r="H58" s="29"/>
      <c r="I58" s="29"/>
    </row>
    <row r="59" spans="1:9" s="17" customFormat="1" ht="12" x14ac:dyDescent="0.2">
      <c r="A59" s="25" t="s">
        <v>73</v>
      </c>
      <c r="B59" s="26" t="s">
        <v>74</v>
      </c>
      <c r="C59" s="24">
        <f t="shared" si="0"/>
        <v>0</v>
      </c>
      <c r="D59" s="29"/>
      <c r="E59" s="29"/>
      <c r="F59" s="29"/>
      <c r="G59" s="29"/>
      <c r="H59" s="29"/>
      <c r="I59" s="29"/>
    </row>
    <row r="60" spans="1:9" s="17" customFormat="1" ht="12" x14ac:dyDescent="0.2">
      <c r="A60" s="25" t="s">
        <v>75</v>
      </c>
      <c r="B60" s="26" t="s">
        <v>76</v>
      </c>
      <c r="C60" s="24">
        <f t="shared" si="0"/>
        <v>0</v>
      </c>
      <c r="D60" s="29"/>
      <c r="E60" s="29"/>
      <c r="F60" s="29"/>
      <c r="G60" s="29"/>
      <c r="H60" s="29"/>
      <c r="I60" s="29"/>
    </row>
    <row r="61" spans="1:9" s="17" customFormat="1" ht="12" x14ac:dyDescent="0.2">
      <c r="A61" s="22" t="s">
        <v>77</v>
      </c>
      <c r="B61" s="23" t="s">
        <v>78</v>
      </c>
      <c r="C61" s="24">
        <f t="shared" si="0"/>
        <v>0</v>
      </c>
      <c r="D61" s="24">
        <f>SUM(D62:D62)</f>
        <v>0</v>
      </c>
      <c r="E61" s="24">
        <f>SUM(E62:E62)</f>
        <v>0</v>
      </c>
      <c r="F61" s="24">
        <f>SUM(F62:F62)</f>
        <v>0</v>
      </c>
      <c r="G61" s="24"/>
      <c r="H61" s="24">
        <f>SUM(H62)</f>
        <v>0</v>
      </c>
      <c r="I61" s="24">
        <f>SUM(I62:I62)</f>
        <v>0</v>
      </c>
    </row>
    <row r="62" spans="1:9" s="28" customFormat="1" ht="12" x14ac:dyDescent="0.2">
      <c r="A62" s="25" t="s">
        <v>79</v>
      </c>
      <c r="B62" s="26" t="s">
        <v>80</v>
      </c>
      <c r="C62" s="24">
        <f t="shared" si="0"/>
        <v>0</v>
      </c>
      <c r="D62" s="29"/>
      <c r="E62" s="29"/>
      <c r="F62" s="29"/>
      <c r="G62" s="29"/>
      <c r="H62" s="29"/>
      <c r="I62" s="29"/>
    </row>
    <row r="63" spans="1:9" s="17" customFormat="1" ht="12" x14ac:dyDescent="0.2">
      <c r="A63" s="22" t="s">
        <v>81</v>
      </c>
      <c r="B63" s="23" t="s">
        <v>82</v>
      </c>
      <c r="C63" s="24">
        <f t="shared" si="0"/>
        <v>11362</v>
      </c>
      <c r="D63" s="24">
        <f>SUM(D64:D67)</f>
        <v>0</v>
      </c>
      <c r="E63" s="24">
        <f>SUM(E64:E67)</f>
        <v>0</v>
      </c>
      <c r="F63" s="24">
        <f>SUM(F64:F67)</f>
        <v>0</v>
      </c>
      <c r="G63" s="24"/>
      <c r="H63" s="24">
        <f>SUM(H64:H67)</f>
        <v>11362</v>
      </c>
      <c r="I63" s="24">
        <f>SUM(I64:I67)</f>
        <v>0</v>
      </c>
    </row>
    <row r="64" spans="1:9" s="28" customFormat="1" ht="12" x14ac:dyDescent="0.2">
      <c r="A64" s="25" t="s">
        <v>83</v>
      </c>
      <c r="B64" s="26" t="s">
        <v>84</v>
      </c>
      <c r="C64" s="24">
        <f t="shared" si="0"/>
        <v>9136</v>
      </c>
      <c r="D64" s="29"/>
      <c r="E64" s="29"/>
      <c r="F64" s="29"/>
      <c r="G64" s="29"/>
      <c r="H64" s="29">
        <v>9136</v>
      </c>
      <c r="I64" s="29"/>
    </row>
    <row r="65" spans="1:9" s="28" customFormat="1" ht="12" x14ac:dyDescent="0.2">
      <c r="A65" s="25" t="s">
        <v>85</v>
      </c>
      <c r="B65" s="26" t="s">
        <v>86</v>
      </c>
      <c r="C65" s="24">
        <f t="shared" si="0"/>
        <v>0</v>
      </c>
      <c r="D65" s="29"/>
      <c r="E65" s="29"/>
      <c r="F65" s="29"/>
      <c r="G65" s="29"/>
      <c r="H65" s="29"/>
      <c r="I65" s="29"/>
    </row>
    <row r="66" spans="1:9" s="28" customFormat="1" ht="12" x14ac:dyDescent="0.2">
      <c r="A66" s="25" t="s">
        <v>87</v>
      </c>
      <c r="B66" s="26" t="s">
        <v>88</v>
      </c>
      <c r="C66" s="24">
        <f t="shared" si="0"/>
        <v>2226</v>
      </c>
      <c r="D66" s="29"/>
      <c r="E66" s="29"/>
      <c r="F66" s="29"/>
      <c r="G66" s="29"/>
      <c r="H66" s="29">
        <v>2226</v>
      </c>
      <c r="I66" s="29"/>
    </row>
    <row r="67" spans="1:9" s="28" customFormat="1" ht="24" x14ac:dyDescent="0.2">
      <c r="A67" s="25" t="s">
        <v>89</v>
      </c>
      <c r="B67" s="26" t="s">
        <v>90</v>
      </c>
      <c r="C67" s="24">
        <f t="shared" si="0"/>
        <v>0</v>
      </c>
      <c r="D67" s="29"/>
      <c r="E67" s="29"/>
      <c r="F67" s="29"/>
      <c r="G67" s="29"/>
      <c r="H67" s="29"/>
      <c r="I67" s="29"/>
    </row>
    <row r="68" spans="1:9" s="28" customFormat="1" ht="12" x14ac:dyDescent="0.2">
      <c r="A68" s="22" t="s">
        <v>91</v>
      </c>
      <c r="B68" s="23" t="s">
        <v>92</v>
      </c>
      <c r="C68" s="24">
        <f t="shared" si="0"/>
        <v>0</v>
      </c>
      <c r="D68" s="30">
        <f t="shared" ref="D68:I68" si="1">SUM(D69:D70)</f>
        <v>0</v>
      </c>
      <c r="E68" s="30">
        <f t="shared" si="1"/>
        <v>0</v>
      </c>
      <c r="F68" s="30">
        <f t="shared" si="1"/>
        <v>0</v>
      </c>
      <c r="G68" s="30">
        <f t="shared" si="1"/>
        <v>0</v>
      </c>
      <c r="H68" s="30">
        <f t="shared" si="1"/>
        <v>0</v>
      </c>
      <c r="I68" s="30">
        <f t="shared" si="1"/>
        <v>0</v>
      </c>
    </row>
    <row r="69" spans="1:9" s="28" customFormat="1" ht="12" x14ac:dyDescent="0.2">
      <c r="A69" s="25" t="s">
        <v>93</v>
      </c>
      <c r="B69" s="26" t="s">
        <v>94</v>
      </c>
      <c r="C69" s="24">
        <f t="shared" si="0"/>
        <v>0</v>
      </c>
      <c r="D69" s="30"/>
      <c r="E69" s="30"/>
      <c r="F69" s="30"/>
      <c r="G69" s="30"/>
      <c r="H69" s="30"/>
      <c r="I69" s="30"/>
    </row>
    <row r="70" spans="1:9" s="17" customFormat="1" ht="12" x14ac:dyDescent="0.2">
      <c r="A70" s="25" t="s">
        <v>95</v>
      </c>
      <c r="B70" s="26" t="s">
        <v>96</v>
      </c>
      <c r="C70" s="24">
        <f t="shared" si="0"/>
        <v>0</v>
      </c>
      <c r="D70" s="29"/>
      <c r="E70" s="29"/>
      <c r="F70" s="29"/>
      <c r="G70" s="29"/>
      <c r="H70" s="29"/>
      <c r="I70" s="29"/>
    </row>
    <row r="71" spans="1:9" s="28" customFormat="1" ht="12" x14ac:dyDescent="0.2">
      <c r="A71" s="22" t="s">
        <v>97</v>
      </c>
      <c r="B71" s="23" t="s">
        <v>98</v>
      </c>
      <c r="C71" s="24">
        <f t="shared" si="0"/>
        <v>46800.06</v>
      </c>
      <c r="D71" s="24">
        <f t="shared" ref="D71:I71" si="2">SUM(D72:D91)</f>
        <v>0</v>
      </c>
      <c r="E71" s="24">
        <f t="shared" si="2"/>
        <v>0</v>
      </c>
      <c r="F71" s="24">
        <f t="shared" si="2"/>
        <v>0</v>
      </c>
      <c r="G71" s="24">
        <f t="shared" si="2"/>
        <v>0</v>
      </c>
      <c r="H71" s="24">
        <f t="shared" si="2"/>
        <v>46800.06</v>
      </c>
      <c r="I71" s="24">
        <f t="shared" si="2"/>
        <v>0</v>
      </c>
    </row>
    <row r="72" spans="1:9" s="28" customFormat="1" ht="12" x14ac:dyDescent="0.2">
      <c r="A72" s="25" t="s">
        <v>99</v>
      </c>
      <c r="B72" s="26" t="s">
        <v>100</v>
      </c>
      <c r="C72" s="24">
        <f t="shared" si="0"/>
        <v>0</v>
      </c>
      <c r="D72" s="29"/>
      <c r="E72" s="29"/>
      <c r="F72" s="29"/>
      <c r="G72" s="29"/>
      <c r="H72" s="29"/>
      <c r="I72" s="29"/>
    </row>
    <row r="73" spans="1:9" s="28" customFormat="1" ht="60" x14ac:dyDescent="0.2">
      <c r="A73" s="25" t="s">
        <v>101</v>
      </c>
      <c r="B73" s="26" t="s">
        <v>102</v>
      </c>
      <c r="C73" s="24">
        <f t="shared" si="0"/>
        <v>0</v>
      </c>
      <c r="D73" s="29"/>
      <c r="E73" s="29"/>
      <c r="F73" s="29"/>
      <c r="G73" s="29"/>
      <c r="H73" s="29"/>
      <c r="I73" s="29"/>
    </row>
    <row r="74" spans="1:9" s="28" customFormat="1" ht="60" x14ac:dyDescent="0.2">
      <c r="A74" s="25" t="s">
        <v>103</v>
      </c>
      <c r="B74" s="26" t="s">
        <v>104</v>
      </c>
      <c r="C74" s="24">
        <f t="shared" si="0"/>
        <v>0</v>
      </c>
      <c r="D74" s="29"/>
      <c r="E74" s="29"/>
      <c r="F74" s="29"/>
      <c r="G74" s="29"/>
      <c r="H74" s="29"/>
      <c r="I74" s="29"/>
    </row>
    <row r="75" spans="1:9" s="28" customFormat="1" ht="24" x14ac:dyDescent="0.2">
      <c r="A75" s="25" t="s">
        <v>105</v>
      </c>
      <c r="B75" s="26" t="s">
        <v>106</v>
      </c>
      <c r="C75" s="24">
        <f t="shared" si="0"/>
        <v>0</v>
      </c>
      <c r="D75" s="29"/>
      <c r="E75" s="29"/>
      <c r="F75" s="29"/>
      <c r="G75" s="29"/>
      <c r="H75" s="29"/>
      <c r="I75" s="29"/>
    </row>
    <row r="76" spans="1:9" s="28" customFormat="1" ht="12" x14ac:dyDescent="0.2">
      <c r="A76" s="25" t="s">
        <v>107</v>
      </c>
      <c r="B76" s="26" t="s">
        <v>108</v>
      </c>
      <c r="C76" s="24">
        <f t="shared" si="0"/>
        <v>0</v>
      </c>
      <c r="D76" s="29"/>
      <c r="E76" s="29"/>
      <c r="F76" s="29"/>
      <c r="G76" s="29"/>
      <c r="H76" s="29"/>
      <c r="I76" s="29"/>
    </row>
    <row r="77" spans="1:9" s="28" customFormat="1" ht="12" x14ac:dyDescent="0.2">
      <c r="A77" s="25" t="s">
        <v>109</v>
      </c>
      <c r="B77" s="26" t="s">
        <v>110</v>
      </c>
      <c r="C77" s="24">
        <f t="shared" si="0"/>
        <v>0</v>
      </c>
      <c r="D77" s="29"/>
      <c r="E77" s="29"/>
      <c r="F77" s="29"/>
      <c r="G77" s="29"/>
      <c r="H77" s="29"/>
      <c r="I77" s="29"/>
    </row>
    <row r="78" spans="1:9" s="28" customFormat="1" ht="36" x14ac:dyDescent="0.2">
      <c r="A78" s="25" t="s">
        <v>111</v>
      </c>
      <c r="B78" s="26" t="s">
        <v>112</v>
      </c>
      <c r="C78" s="24">
        <f t="shared" si="0"/>
        <v>0</v>
      </c>
      <c r="D78" s="29"/>
      <c r="E78" s="29"/>
      <c r="F78" s="29"/>
      <c r="G78" s="29"/>
      <c r="H78" s="29"/>
      <c r="I78" s="29"/>
    </row>
    <row r="79" spans="1:9" s="28" customFormat="1" ht="12" x14ac:dyDescent="0.2">
      <c r="A79" s="25" t="s">
        <v>113</v>
      </c>
      <c r="B79" s="26" t="s">
        <v>114</v>
      </c>
      <c r="C79" s="24">
        <f t="shared" si="0"/>
        <v>0</v>
      </c>
      <c r="D79" s="29"/>
      <c r="E79" s="29"/>
      <c r="F79" s="29"/>
      <c r="G79" s="29"/>
      <c r="H79" s="29"/>
      <c r="I79" s="29"/>
    </row>
    <row r="80" spans="1:9" s="28" customFormat="1" ht="12" x14ac:dyDescent="0.2">
      <c r="A80" s="25" t="s">
        <v>115</v>
      </c>
      <c r="B80" s="26" t="s">
        <v>116</v>
      </c>
      <c r="C80" s="24">
        <f t="shared" si="0"/>
        <v>0</v>
      </c>
      <c r="D80" s="29"/>
      <c r="E80" s="29"/>
      <c r="F80" s="29"/>
      <c r="G80" s="29"/>
      <c r="H80" s="29"/>
      <c r="I80" s="29"/>
    </row>
    <row r="81" spans="1:9" s="17" customFormat="1" ht="12" x14ac:dyDescent="0.2">
      <c r="A81" s="25" t="s">
        <v>117</v>
      </c>
      <c r="B81" s="26" t="s">
        <v>118</v>
      </c>
      <c r="C81" s="24">
        <f t="shared" si="0"/>
        <v>0</v>
      </c>
      <c r="D81" s="29"/>
      <c r="E81" s="29"/>
      <c r="F81" s="29"/>
      <c r="G81" s="29"/>
      <c r="H81" s="29"/>
      <c r="I81" s="29"/>
    </row>
    <row r="82" spans="1:9" s="17" customFormat="1" ht="12" x14ac:dyDescent="0.2">
      <c r="A82" s="25" t="s">
        <v>119</v>
      </c>
      <c r="B82" s="26" t="s">
        <v>120</v>
      </c>
      <c r="C82" s="24">
        <f t="shared" si="0"/>
        <v>0</v>
      </c>
      <c r="D82" s="29"/>
      <c r="E82" s="29"/>
      <c r="F82" s="29"/>
      <c r="G82" s="29"/>
      <c r="H82" s="29"/>
      <c r="I82" s="29"/>
    </row>
    <row r="83" spans="1:9" s="17" customFormat="1" ht="24" x14ac:dyDescent="0.2">
      <c r="A83" s="25" t="s">
        <v>121</v>
      </c>
      <c r="B83" s="26" t="s">
        <v>122</v>
      </c>
      <c r="C83" s="24">
        <f t="shared" si="0"/>
        <v>24800.06</v>
      </c>
      <c r="D83" s="29"/>
      <c r="E83" s="29"/>
      <c r="F83" s="29"/>
      <c r="G83" s="29"/>
      <c r="H83" s="29">
        <v>24800.06</v>
      </c>
      <c r="I83" s="29"/>
    </row>
    <row r="84" spans="1:9" s="17" customFormat="1" ht="12" x14ac:dyDescent="0.2">
      <c r="A84" s="25" t="s">
        <v>123</v>
      </c>
      <c r="B84" s="26" t="s">
        <v>124</v>
      </c>
      <c r="C84" s="24">
        <f t="shared" si="0"/>
        <v>0</v>
      </c>
      <c r="D84" s="29"/>
      <c r="E84" s="29"/>
      <c r="F84" s="29"/>
      <c r="G84" s="29"/>
      <c r="H84" s="29"/>
      <c r="I84" s="29"/>
    </row>
    <row r="85" spans="1:9" s="17" customFormat="1" ht="12" x14ac:dyDescent="0.2">
      <c r="A85" s="25" t="s">
        <v>125</v>
      </c>
      <c r="B85" s="26" t="s">
        <v>126</v>
      </c>
      <c r="C85" s="24">
        <f t="shared" si="0"/>
        <v>0</v>
      </c>
      <c r="D85" s="29"/>
      <c r="E85" s="29"/>
      <c r="F85" s="29"/>
      <c r="G85" s="29"/>
      <c r="H85" s="29"/>
      <c r="I85" s="29"/>
    </row>
    <row r="86" spans="1:9" s="17" customFormat="1" ht="36" x14ac:dyDescent="0.2">
      <c r="A86" s="25" t="s">
        <v>127</v>
      </c>
      <c r="B86" s="26" t="s">
        <v>128</v>
      </c>
      <c r="C86" s="24">
        <f t="shared" si="0"/>
        <v>7000</v>
      </c>
      <c r="D86" s="29"/>
      <c r="E86" s="29"/>
      <c r="F86" s="29"/>
      <c r="G86" s="29"/>
      <c r="H86" s="29">
        <v>7000</v>
      </c>
      <c r="I86" s="29"/>
    </row>
    <row r="87" spans="1:9" s="17" customFormat="1" ht="12" x14ac:dyDescent="0.2">
      <c r="A87" s="25" t="s">
        <v>129</v>
      </c>
      <c r="B87" s="26" t="s">
        <v>130</v>
      </c>
      <c r="C87" s="24">
        <f t="shared" si="0"/>
        <v>0</v>
      </c>
      <c r="D87" s="29"/>
      <c r="E87" s="29"/>
      <c r="F87" s="29"/>
      <c r="G87" s="29"/>
      <c r="H87" s="29"/>
      <c r="I87" s="29"/>
    </row>
    <row r="88" spans="1:9" s="17" customFormat="1" ht="24" x14ac:dyDescent="0.2">
      <c r="A88" s="25" t="s">
        <v>131</v>
      </c>
      <c r="B88" s="26" t="s">
        <v>132</v>
      </c>
      <c r="C88" s="24">
        <f t="shared" si="0"/>
        <v>0</v>
      </c>
      <c r="D88" s="29"/>
      <c r="E88" s="29"/>
      <c r="F88" s="29"/>
      <c r="G88" s="29"/>
      <c r="H88" s="29"/>
      <c r="I88" s="29"/>
    </row>
    <row r="89" spans="1:9" s="17" customFormat="1" ht="12" x14ac:dyDescent="0.2">
      <c r="A89" s="25" t="s">
        <v>133</v>
      </c>
      <c r="B89" s="26" t="s">
        <v>134</v>
      </c>
      <c r="C89" s="24">
        <f t="shared" si="0"/>
        <v>0</v>
      </c>
      <c r="D89" s="29"/>
      <c r="E89" s="29"/>
      <c r="F89" s="29"/>
      <c r="G89" s="29"/>
      <c r="H89" s="29"/>
      <c r="I89" s="29"/>
    </row>
    <row r="90" spans="1:9" s="17" customFormat="1" ht="24" x14ac:dyDescent="0.2">
      <c r="A90" s="25" t="s">
        <v>135</v>
      </c>
      <c r="B90" s="26" t="s">
        <v>136</v>
      </c>
      <c r="C90" s="24">
        <f t="shared" si="0"/>
        <v>15000</v>
      </c>
      <c r="D90" s="29"/>
      <c r="E90" s="29"/>
      <c r="F90" s="29"/>
      <c r="G90" s="29"/>
      <c r="H90" s="29">
        <v>15000</v>
      </c>
      <c r="I90" s="29"/>
    </row>
    <row r="91" spans="1:9" s="17" customFormat="1" ht="12" x14ac:dyDescent="0.2">
      <c r="A91" s="25" t="s">
        <v>137</v>
      </c>
      <c r="B91" s="26" t="s">
        <v>138</v>
      </c>
      <c r="C91" s="24">
        <f t="shared" si="0"/>
        <v>0</v>
      </c>
      <c r="D91" s="29"/>
      <c r="E91" s="29"/>
      <c r="F91" s="29"/>
      <c r="G91" s="29"/>
      <c r="H91" s="29"/>
      <c r="I91" s="29"/>
    </row>
    <row r="92" spans="1:9" s="17" customFormat="1" ht="12" x14ac:dyDescent="0.2">
      <c r="A92" s="22" t="s">
        <v>139</v>
      </c>
      <c r="B92" s="23" t="s">
        <v>140</v>
      </c>
      <c r="C92" s="24">
        <f t="shared" si="0"/>
        <v>608215.43999999994</v>
      </c>
      <c r="D92" s="24">
        <f t="shared" ref="D92:I92" si="3">SUM(D93:D112)</f>
        <v>0</v>
      </c>
      <c r="E92" s="24">
        <f t="shared" si="3"/>
        <v>0</v>
      </c>
      <c r="F92" s="24">
        <f t="shared" si="3"/>
        <v>0</v>
      </c>
      <c r="G92" s="24">
        <f t="shared" si="3"/>
        <v>0</v>
      </c>
      <c r="H92" s="24">
        <f t="shared" si="3"/>
        <v>128215.44</v>
      </c>
      <c r="I92" s="24">
        <f t="shared" si="3"/>
        <v>480000</v>
      </c>
    </row>
    <row r="93" spans="1:9" s="17" customFormat="1" ht="12" x14ac:dyDescent="0.2">
      <c r="A93" s="25" t="s">
        <v>141</v>
      </c>
      <c r="B93" s="26" t="s">
        <v>142</v>
      </c>
      <c r="C93" s="24">
        <f t="shared" si="0"/>
        <v>20000</v>
      </c>
      <c r="D93" s="27"/>
      <c r="E93" s="27"/>
      <c r="F93" s="27"/>
      <c r="G93" s="27"/>
      <c r="H93" s="27">
        <v>20000</v>
      </c>
      <c r="I93" s="27"/>
    </row>
    <row r="94" spans="1:9" s="17" customFormat="1" ht="12" x14ac:dyDescent="0.2">
      <c r="A94" s="25" t="s">
        <v>107</v>
      </c>
      <c r="B94" s="26" t="s">
        <v>143</v>
      </c>
      <c r="C94" s="24">
        <f t="shared" si="0"/>
        <v>0</v>
      </c>
      <c r="D94" s="29"/>
      <c r="E94" s="29"/>
      <c r="F94" s="29"/>
      <c r="G94" s="29"/>
      <c r="H94" s="29"/>
      <c r="I94" s="29"/>
    </row>
    <row r="95" spans="1:9" s="17" customFormat="1" ht="12" x14ac:dyDescent="0.2">
      <c r="A95" s="25" t="s">
        <v>144</v>
      </c>
      <c r="B95" s="26" t="s">
        <v>145</v>
      </c>
      <c r="C95" s="24">
        <f t="shared" si="0"/>
        <v>0</v>
      </c>
      <c r="D95" s="29"/>
      <c r="E95" s="29"/>
      <c r="F95" s="29"/>
      <c r="G95" s="29"/>
      <c r="H95" s="29"/>
      <c r="I95" s="29"/>
    </row>
    <row r="96" spans="1:9" s="17" customFormat="1" ht="12" x14ac:dyDescent="0.2">
      <c r="A96" s="25" t="s">
        <v>146</v>
      </c>
      <c r="B96" s="26" t="s">
        <v>147</v>
      </c>
      <c r="C96" s="24">
        <f t="shared" si="0"/>
        <v>480000</v>
      </c>
      <c r="D96" s="29"/>
      <c r="E96" s="29"/>
      <c r="F96" s="29"/>
      <c r="G96" s="29"/>
      <c r="H96" s="29"/>
      <c r="I96" s="29">
        <v>480000</v>
      </c>
    </row>
    <row r="97" spans="1:9" s="17" customFormat="1" ht="24" x14ac:dyDescent="0.2">
      <c r="A97" s="25" t="s">
        <v>148</v>
      </c>
      <c r="B97" s="26" t="s">
        <v>149</v>
      </c>
      <c r="C97" s="24">
        <f t="shared" si="0"/>
        <v>0</v>
      </c>
      <c r="D97" s="29"/>
      <c r="E97" s="29"/>
      <c r="F97" s="29"/>
      <c r="G97" s="29"/>
      <c r="H97" s="29"/>
      <c r="I97" s="29"/>
    </row>
    <row r="98" spans="1:9" s="17" customFormat="1" ht="24" x14ac:dyDescent="0.2">
      <c r="A98" s="25" t="s">
        <v>150</v>
      </c>
      <c r="B98" s="26" t="s">
        <v>151</v>
      </c>
      <c r="C98" s="24">
        <f t="shared" si="0"/>
        <v>37215.440000000002</v>
      </c>
      <c r="D98" s="29"/>
      <c r="E98" s="29"/>
      <c r="F98" s="29"/>
      <c r="G98" s="29"/>
      <c r="H98" s="29">
        <v>37215.440000000002</v>
      </c>
      <c r="I98" s="29"/>
    </row>
    <row r="99" spans="1:9" s="17" customFormat="1" ht="24" x14ac:dyDescent="0.2">
      <c r="A99" s="25" t="s">
        <v>152</v>
      </c>
      <c r="B99" s="31" t="s">
        <v>153</v>
      </c>
      <c r="C99" s="24">
        <f t="shared" si="0"/>
        <v>0</v>
      </c>
      <c r="D99" s="29"/>
      <c r="E99" s="29"/>
      <c r="F99" s="29"/>
      <c r="G99" s="29"/>
      <c r="H99" s="29"/>
      <c r="I99" s="29"/>
    </row>
    <row r="100" spans="1:9" s="17" customFormat="1" ht="24" x14ac:dyDescent="0.2">
      <c r="A100" s="25" t="s">
        <v>154</v>
      </c>
      <c r="B100" s="31" t="s">
        <v>155</v>
      </c>
      <c r="C100" s="24">
        <f t="shared" si="0"/>
        <v>0</v>
      </c>
      <c r="D100" s="29"/>
      <c r="E100" s="29"/>
      <c r="F100" s="29"/>
      <c r="G100" s="29"/>
      <c r="H100" s="29"/>
      <c r="I100" s="29"/>
    </row>
    <row r="101" spans="1:9" s="17" customFormat="1" ht="12" x14ac:dyDescent="0.2">
      <c r="A101" s="25" t="s">
        <v>156</v>
      </c>
      <c r="B101" s="31" t="s">
        <v>157</v>
      </c>
      <c r="C101" s="24">
        <f t="shared" si="0"/>
        <v>0</v>
      </c>
      <c r="D101" s="29"/>
      <c r="E101" s="29"/>
      <c r="F101" s="29"/>
      <c r="G101" s="29"/>
      <c r="H101" s="29"/>
      <c r="I101" s="29"/>
    </row>
    <row r="102" spans="1:9" s="17" customFormat="1" ht="24" x14ac:dyDescent="0.2">
      <c r="A102" s="25" t="s">
        <v>158</v>
      </c>
      <c r="B102" s="31" t="s">
        <v>159</v>
      </c>
      <c r="C102" s="24">
        <f t="shared" si="0"/>
        <v>0</v>
      </c>
      <c r="D102" s="29"/>
      <c r="E102" s="29"/>
      <c r="F102" s="29"/>
      <c r="G102" s="29"/>
      <c r="H102" s="29"/>
      <c r="I102" s="29"/>
    </row>
    <row r="103" spans="1:9" s="17" customFormat="1" ht="36" x14ac:dyDescent="0.2">
      <c r="A103" s="25" t="s">
        <v>160</v>
      </c>
      <c r="B103" s="31" t="s">
        <v>161</v>
      </c>
      <c r="C103" s="24">
        <f t="shared" si="0"/>
        <v>0</v>
      </c>
      <c r="D103" s="29"/>
      <c r="E103" s="29"/>
      <c r="F103" s="29"/>
      <c r="G103" s="29"/>
      <c r="H103" s="29"/>
      <c r="I103" s="29"/>
    </row>
    <row r="104" spans="1:9" s="17" customFormat="1" ht="24" x14ac:dyDescent="0.2">
      <c r="A104" s="25" t="s">
        <v>162</v>
      </c>
      <c r="B104" s="31" t="s">
        <v>163</v>
      </c>
      <c r="C104" s="24">
        <f t="shared" si="0"/>
        <v>0</v>
      </c>
      <c r="D104" s="29"/>
      <c r="E104" s="29"/>
      <c r="F104" s="29"/>
      <c r="G104" s="29"/>
      <c r="H104" s="29"/>
      <c r="I104" s="29"/>
    </row>
    <row r="105" spans="1:9" s="17" customFormat="1" ht="12" x14ac:dyDescent="0.2">
      <c r="A105" s="25" t="s">
        <v>164</v>
      </c>
      <c r="B105" s="31" t="s">
        <v>165</v>
      </c>
      <c r="C105" s="24">
        <f t="shared" si="0"/>
        <v>0</v>
      </c>
      <c r="D105" s="29"/>
      <c r="E105" s="29"/>
      <c r="F105" s="29"/>
      <c r="G105" s="29"/>
      <c r="H105" s="29"/>
      <c r="I105" s="29"/>
    </row>
    <row r="106" spans="1:9" s="17" customFormat="1" ht="12" x14ac:dyDescent="0.2">
      <c r="A106" s="25" t="s">
        <v>166</v>
      </c>
      <c r="B106" s="31" t="s">
        <v>167</v>
      </c>
      <c r="C106" s="24">
        <f t="shared" si="0"/>
        <v>0</v>
      </c>
      <c r="D106" s="29"/>
      <c r="E106" s="29"/>
      <c r="F106" s="29"/>
      <c r="G106" s="29"/>
      <c r="H106" s="29"/>
      <c r="I106" s="29"/>
    </row>
    <row r="107" spans="1:9" s="17" customFormat="1" ht="24" x14ac:dyDescent="0.2">
      <c r="A107" s="25" t="s">
        <v>168</v>
      </c>
      <c r="B107" s="31" t="s">
        <v>169</v>
      </c>
      <c r="C107" s="24">
        <f t="shared" si="0"/>
        <v>0</v>
      </c>
      <c r="D107" s="29"/>
      <c r="E107" s="29"/>
      <c r="F107" s="29"/>
      <c r="G107" s="29"/>
      <c r="H107" s="29"/>
      <c r="I107" s="29"/>
    </row>
    <row r="108" spans="1:9" s="17" customFormat="1" ht="36" x14ac:dyDescent="0.2">
      <c r="A108" s="25" t="s">
        <v>170</v>
      </c>
      <c r="B108" s="31" t="s">
        <v>171</v>
      </c>
      <c r="C108" s="24">
        <f t="shared" si="0"/>
        <v>0</v>
      </c>
      <c r="D108" s="29"/>
      <c r="E108" s="29"/>
      <c r="F108" s="29"/>
      <c r="G108" s="29"/>
      <c r="H108" s="29"/>
      <c r="I108" s="29"/>
    </row>
    <row r="109" spans="1:9" s="17" customFormat="1" ht="24" x14ac:dyDescent="0.2">
      <c r="A109" s="25" t="s">
        <v>172</v>
      </c>
      <c r="B109" s="31" t="s">
        <v>173</v>
      </c>
      <c r="C109" s="24">
        <f t="shared" si="0"/>
        <v>0</v>
      </c>
      <c r="D109" s="24"/>
      <c r="E109" s="24"/>
      <c r="F109" s="24"/>
      <c r="G109" s="24"/>
      <c r="H109" s="24"/>
      <c r="I109" s="24"/>
    </row>
    <row r="110" spans="1:9" s="17" customFormat="1" ht="60" x14ac:dyDescent="0.2">
      <c r="A110" s="25" t="s">
        <v>174</v>
      </c>
      <c r="B110" s="26" t="s">
        <v>175</v>
      </c>
      <c r="C110" s="24">
        <f t="shared" si="0"/>
        <v>5000</v>
      </c>
      <c r="D110" s="27"/>
      <c r="E110" s="27"/>
      <c r="F110" s="27"/>
      <c r="G110" s="27"/>
      <c r="H110" s="27">
        <v>5000</v>
      </c>
      <c r="I110" s="27"/>
    </row>
    <row r="111" spans="1:9" s="17" customFormat="1" ht="12" x14ac:dyDescent="0.2">
      <c r="A111" s="25" t="s">
        <v>176</v>
      </c>
      <c r="B111" s="26" t="s">
        <v>177</v>
      </c>
      <c r="C111" s="24">
        <f t="shared" si="0"/>
        <v>0</v>
      </c>
      <c r="D111" s="30"/>
      <c r="E111" s="30"/>
      <c r="F111" s="30"/>
      <c r="G111" s="30"/>
      <c r="H111" s="30"/>
      <c r="I111" s="30"/>
    </row>
    <row r="112" spans="1:9" s="17" customFormat="1" ht="12" x14ac:dyDescent="0.2">
      <c r="A112" s="25" t="s">
        <v>178</v>
      </c>
      <c r="B112" s="26" t="s">
        <v>179</v>
      </c>
      <c r="C112" s="24">
        <f t="shared" ref="C112:C155" si="4">SUM(D112:I112)</f>
        <v>66000</v>
      </c>
      <c r="D112" s="29"/>
      <c r="E112" s="29"/>
      <c r="F112" s="29"/>
      <c r="G112" s="29"/>
      <c r="H112" s="29">
        <v>66000</v>
      </c>
      <c r="I112" s="29"/>
    </row>
    <row r="113" spans="1:9" s="17" customFormat="1" ht="12" x14ac:dyDescent="0.2">
      <c r="A113" s="22" t="s">
        <v>180</v>
      </c>
      <c r="B113" s="23" t="s">
        <v>181</v>
      </c>
      <c r="C113" s="24">
        <f t="shared" si="4"/>
        <v>0</v>
      </c>
      <c r="D113" s="24">
        <f t="shared" ref="D113:I113" si="5">SUM(D114:D115)</f>
        <v>0</v>
      </c>
      <c r="E113" s="24">
        <f t="shared" si="5"/>
        <v>0</v>
      </c>
      <c r="F113" s="24">
        <f t="shared" si="5"/>
        <v>0</v>
      </c>
      <c r="G113" s="24">
        <f t="shared" si="5"/>
        <v>0</v>
      </c>
      <c r="H113" s="24">
        <f t="shared" si="5"/>
        <v>0</v>
      </c>
      <c r="I113" s="24">
        <f t="shared" si="5"/>
        <v>0</v>
      </c>
    </row>
    <row r="114" spans="1:9" s="17" customFormat="1" ht="12" x14ac:dyDescent="0.2">
      <c r="A114" s="25" t="s">
        <v>182</v>
      </c>
      <c r="B114" s="26" t="s">
        <v>183</v>
      </c>
      <c r="C114" s="24">
        <f t="shared" si="4"/>
        <v>0</v>
      </c>
      <c r="D114" s="27"/>
      <c r="E114" s="27"/>
      <c r="F114" s="27"/>
      <c r="G114" s="27"/>
      <c r="H114" s="27"/>
      <c r="I114" s="27"/>
    </row>
    <row r="115" spans="1:9" s="17" customFormat="1" ht="12" x14ac:dyDescent="0.2">
      <c r="A115" s="25" t="s">
        <v>184</v>
      </c>
      <c r="B115" s="26" t="s">
        <v>185</v>
      </c>
      <c r="C115" s="24">
        <f t="shared" si="4"/>
        <v>0</v>
      </c>
      <c r="D115" s="27"/>
      <c r="E115" s="27"/>
      <c r="F115" s="27"/>
      <c r="G115" s="27"/>
      <c r="H115" s="27"/>
      <c r="I115" s="27"/>
    </row>
    <row r="116" spans="1:9" s="17" customFormat="1" ht="12" x14ac:dyDescent="0.2">
      <c r="A116" s="22" t="s">
        <v>186</v>
      </c>
      <c r="B116" s="23" t="s">
        <v>187</v>
      </c>
      <c r="C116" s="24">
        <f t="shared" si="4"/>
        <v>0</v>
      </c>
      <c r="D116" s="24">
        <f t="shared" ref="D116:I116" si="6">SUM(D117:D118)</f>
        <v>0</v>
      </c>
      <c r="E116" s="24">
        <f t="shared" si="6"/>
        <v>0</v>
      </c>
      <c r="F116" s="24">
        <f t="shared" si="6"/>
        <v>0</v>
      </c>
      <c r="G116" s="24">
        <f t="shared" si="6"/>
        <v>0</v>
      </c>
      <c r="H116" s="24">
        <f t="shared" si="6"/>
        <v>0</v>
      </c>
      <c r="I116" s="24">
        <f t="shared" si="6"/>
        <v>0</v>
      </c>
    </row>
    <row r="117" spans="1:9" s="17" customFormat="1" ht="36" x14ac:dyDescent="0.2">
      <c r="A117" s="25" t="s">
        <v>188</v>
      </c>
      <c r="B117" s="26" t="s">
        <v>189</v>
      </c>
      <c r="C117" s="24">
        <f t="shared" si="4"/>
        <v>0</v>
      </c>
      <c r="D117" s="27"/>
      <c r="E117" s="27"/>
      <c r="F117" s="27"/>
      <c r="G117" s="27"/>
      <c r="H117" s="27"/>
      <c r="I117" s="27"/>
    </row>
    <row r="118" spans="1:9" s="17" customFormat="1" ht="36" x14ac:dyDescent="0.2">
      <c r="A118" s="25" t="s">
        <v>190</v>
      </c>
      <c r="B118" s="31" t="s">
        <v>191</v>
      </c>
      <c r="C118" s="24">
        <f t="shared" si="4"/>
        <v>0</v>
      </c>
      <c r="D118" s="27"/>
      <c r="E118" s="27"/>
      <c r="F118" s="27"/>
      <c r="G118" s="27"/>
      <c r="H118" s="27"/>
      <c r="I118" s="27"/>
    </row>
    <row r="119" spans="1:9" s="28" customFormat="1" ht="12" x14ac:dyDescent="0.2">
      <c r="A119" s="22" t="s">
        <v>192</v>
      </c>
      <c r="B119" s="23" t="s">
        <v>193</v>
      </c>
      <c r="C119" s="24">
        <f t="shared" si="4"/>
        <v>0</v>
      </c>
      <c r="D119" s="30">
        <f>SUM(D120)</f>
        <v>0</v>
      </c>
      <c r="E119" s="30">
        <f>SUM(E120)</f>
        <v>0</v>
      </c>
      <c r="F119" s="30">
        <f>SUM(F120)</f>
        <v>0</v>
      </c>
      <c r="G119" s="30"/>
      <c r="H119" s="30">
        <f>SUM(H120)</f>
        <v>0</v>
      </c>
      <c r="I119" s="30">
        <f>SUM(I120)</f>
        <v>0</v>
      </c>
    </row>
    <row r="120" spans="1:9" s="28" customFormat="1" ht="12" x14ac:dyDescent="0.2">
      <c r="A120" s="25" t="s">
        <v>194</v>
      </c>
      <c r="B120" s="26" t="s">
        <v>195</v>
      </c>
      <c r="C120" s="24">
        <f t="shared" si="4"/>
        <v>0</v>
      </c>
      <c r="D120" s="27"/>
      <c r="E120" s="27"/>
      <c r="F120" s="27"/>
      <c r="G120" s="27"/>
      <c r="H120" s="27"/>
      <c r="I120" s="27"/>
    </row>
    <row r="121" spans="1:9" s="28" customFormat="1" ht="12" x14ac:dyDescent="0.2">
      <c r="A121" s="22" t="s">
        <v>196</v>
      </c>
      <c r="B121" s="23" t="s">
        <v>197</v>
      </c>
      <c r="C121" s="24">
        <f t="shared" si="4"/>
        <v>0</v>
      </c>
      <c r="D121" s="24">
        <f>SUM(D122:D124)</f>
        <v>0</v>
      </c>
      <c r="E121" s="24">
        <f>SUM(E122:E124)</f>
        <v>0</v>
      </c>
      <c r="F121" s="24">
        <f>SUM(F122:F124)</f>
        <v>0</v>
      </c>
      <c r="G121" s="24"/>
      <c r="H121" s="24">
        <f>SUM(H122:H124)</f>
        <v>0</v>
      </c>
      <c r="I121" s="24">
        <f>SUM(I122:I124)</f>
        <v>0</v>
      </c>
    </row>
    <row r="122" spans="1:9" s="28" customFormat="1" ht="24" x14ac:dyDescent="0.2">
      <c r="A122" s="25" t="s">
        <v>198</v>
      </c>
      <c r="B122" s="26" t="s">
        <v>199</v>
      </c>
      <c r="C122" s="24">
        <f t="shared" si="4"/>
        <v>0</v>
      </c>
      <c r="D122" s="27"/>
      <c r="E122" s="27"/>
      <c r="F122" s="27"/>
      <c r="G122" s="27"/>
      <c r="H122" s="27"/>
      <c r="I122" s="27"/>
    </row>
    <row r="123" spans="1:9" s="28" customFormat="1" ht="12" x14ac:dyDescent="0.2">
      <c r="A123" s="25" t="s">
        <v>200</v>
      </c>
      <c r="B123" s="26" t="s">
        <v>201</v>
      </c>
      <c r="C123" s="24">
        <f t="shared" si="4"/>
        <v>0</v>
      </c>
      <c r="D123" s="27"/>
      <c r="E123" s="27"/>
      <c r="F123" s="27"/>
      <c r="G123" s="27"/>
      <c r="H123" s="27"/>
      <c r="I123" s="27"/>
    </row>
    <row r="124" spans="1:9" s="28" customFormat="1" ht="12" x14ac:dyDescent="0.2">
      <c r="A124" s="25" t="s">
        <v>202</v>
      </c>
      <c r="B124" s="26" t="s">
        <v>203</v>
      </c>
      <c r="C124" s="24">
        <f t="shared" si="4"/>
        <v>0</v>
      </c>
      <c r="D124" s="27"/>
      <c r="E124" s="27"/>
      <c r="F124" s="27"/>
      <c r="G124" s="27"/>
      <c r="H124" s="27"/>
      <c r="I124" s="27"/>
    </row>
    <row r="125" spans="1:9" s="28" customFormat="1" ht="24" x14ac:dyDescent="0.2">
      <c r="A125" s="32" t="s">
        <v>204</v>
      </c>
      <c r="B125" s="23" t="s">
        <v>205</v>
      </c>
      <c r="C125" s="24">
        <f t="shared" si="4"/>
        <v>8000</v>
      </c>
      <c r="D125" s="30">
        <f>SUM(D126)</f>
        <v>0</v>
      </c>
      <c r="E125" s="30">
        <f>SUM(E126)</f>
        <v>0</v>
      </c>
      <c r="F125" s="30">
        <f>SUM(F126)</f>
        <v>0</v>
      </c>
      <c r="G125" s="30"/>
      <c r="H125" s="30">
        <f>SUM(H126)</f>
        <v>8000</v>
      </c>
      <c r="I125" s="30">
        <f>SUM(I126)</f>
        <v>0</v>
      </c>
    </row>
    <row r="126" spans="1:9" s="28" customFormat="1" ht="12" x14ac:dyDescent="0.2">
      <c r="A126" s="25" t="s">
        <v>206</v>
      </c>
      <c r="B126" s="26" t="s">
        <v>207</v>
      </c>
      <c r="C126" s="24">
        <f t="shared" si="4"/>
        <v>8000</v>
      </c>
      <c r="D126" s="29"/>
      <c r="E126" s="29"/>
      <c r="F126" s="29"/>
      <c r="G126" s="29"/>
      <c r="H126" s="29">
        <v>8000</v>
      </c>
      <c r="I126" s="29"/>
    </row>
    <row r="127" spans="1:9" s="28" customFormat="1" ht="12" x14ac:dyDescent="0.2">
      <c r="A127" s="22" t="s">
        <v>208</v>
      </c>
      <c r="B127" s="23" t="s">
        <v>209</v>
      </c>
      <c r="C127" s="24">
        <f t="shared" si="4"/>
        <v>0</v>
      </c>
      <c r="D127" s="30">
        <f t="shared" ref="D127:I127" si="7">SUM(D128:D128)</f>
        <v>0</v>
      </c>
      <c r="E127" s="30">
        <f t="shared" si="7"/>
        <v>0</v>
      </c>
      <c r="F127" s="30">
        <f t="shared" si="7"/>
        <v>0</v>
      </c>
      <c r="G127" s="30">
        <f t="shared" si="7"/>
        <v>0</v>
      </c>
      <c r="H127" s="30">
        <f>SUM(H128)</f>
        <v>0</v>
      </c>
      <c r="I127" s="30">
        <f t="shared" si="7"/>
        <v>0</v>
      </c>
    </row>
    <row r="128" spans="1:9" s="28" customFormat="1" ht="12" x14ac:dyDescent="0.2">
      <c r="A128" s="25" t="s">
        <v>206</v>
      </c>
      <c r="B128" s="26" t="s">
        <v>210</v>
      </c>
      <c r="C128" s="24">
        <f t="shared" si="4"/>
        <v>0</v>
      </c>
      <c r="D128" s="29"/>
      <c r="E128" s="29"/>
      <c r="F128" s="29"/>
      <c r="G128" s="29"/>
      <c r="H128" s="29"/>
      <c r="I128" s="29"/>
    </row>
    <row r="129" spans="1:9" s="28" customFormat="1" ht="12" x14ac:dyDescent="0.2">
      <c r="A129" s="22" t="s">
        <v>211</v>
      </c>
      <c r="B129" s="23" t="s">
        <v>212</v>
      </c>
      <c r="C129" s="24">
        <f t="shared" si="4"/>
        <v>29188.400000000001</v>
      </c>
      <c r="D129" s="30">
        <f t="shared" ref="D129:I129" si="8">SUM(D130:D133)</f>
        <v>0</v>
      </c>
      <c r="E129" s="30">
        <f t="shared" si="8"/>
        <v>0</v>
      </c>
      <c r="F129" s="30">
        <f t="shared" si="8"/>
        <v>0</v>
      </c>
      <c r="G129" s="30">
        <f t="shared" si="8"/>
        <v>0</v>
      </c>
      <c r="H129" s="30">
        <f t="shared" si="8"/>
        <v>29188.400000000001</v>
      </c>
      <c r="I129" s="30">
        <f t="shared" si="8"/>
        <v>0</v>
      </c>
    </row>
    <row r="130" spans="1:9" s="28" customFormat="1" ht="12" x14ac:dyDescent="0.2">
      <c r="A130" s="25" t="s">
        <v>213</v>
      </c>
      <c r="B130" s="26" t="s">
        <v>214</v>
      </c>
      <c r="C130" s="24">
        <f t="shared" si="4"/>
        <v>0</v>
      </c>
      <c r="D130" s="29"/>
      <c r="E130" s="29"/>
      <c r="F130" s="29"/>
      <c r="G130" s="29"/>
      <c r="H130" s="29"/>
      <c r="I130" s="29"/>
    </row>
    <row r="131" spans="1:9" s="28" customFormat="1" ht="24" x14ac:dyDescent="0.2">
      <c r="A131" s="25" t="s">
        <v>215</v>
      </c>
      <c r="B131" s="26" t="s">
        <v>216</v>
      </c>
      <c r="C131" s="24">
        <f t="shared" si="4"/>
        <v>0</v>
      </c>
      <c r="D131" s="29"/>
      <c r="E131" s="29"/>
      <c r="F131" s="29"/>
      <c r="G131" s="29"/>
      <c r="H131" s="29"/>
      <c r="I131" s="29"/>
    </row>
    <row r="132" spans="1:9" s="28" customFormat="1" ht="24" x14ac:dyDescent="0.2">
      <c r="A132" s="25" t="s">
        <v>217</v>
      </c>
      <c r="B132" s="26" t="s">
        <v>218</v>
      </c>
      <c r="C132" s="24">
        <f t="shared" si="4"/>
        <v>0</v>
      </c>
      <c r="D132" s="29"/>
      <c r="E132" s="29"/>
      <c r="F132" s="29"/>
      <c r="G132" s="29"/>
      <c r="H132" s="29"/>
      <c r="I132" s="29"/>
    </row>
    <row r="133" spans="1:9" s="28" customFormat="1" ht="12" x14ac:dyDescent="0.2">
      <c r="A133" s="25" t="s">
        <v>219</v>
      </c>
      <c r="B133" s="26" t="s">
        <v>220</v>
      </c>
      <c r="C133" s="24">
        <f t="shared" si="4"/>
        <v>29188.400000000001</v>
      </c>
      <c r="D133" s="29"/>
      <c r="E133" s="29"/>
      <c r="F133" s="29"/>
      <c r="G133" s="29"/>
      <c r="H133" s="29">
        <f>19188.4+10000</f>
        <v>29188.400000000001</v>
      </c>
      <c r="I133" s="29"/>
    </row>
    <row r="134" spans="1:9" s="28" customFormat="1" ht="24" x14ac:dyDescent="0.2">
      <c r="A134" s="32" t="s">
        <v>221</v>
      </c>
      <c r="B134" s="23" t="s">
        <v>222</v>
      </c>
      <c r="C134" s="24">
        <f t="shared" si="4"/>
        <v>0</v>
      </c>
      <c r="D134" s="30">
        <f>SUM(D135)</f>
        <v>0</v>
      </c>
      <c r="E134" s="30">
        <f>SUM(E135)</f>
        <v>0</v>
      </c>
      <c r="F134" s="30">
        <f>SUM(F135)</f>
        <v>0</v>
      </c>
      <c r="G134" s="30"/>
      <c r="H134" s="30">
        <f>SUM(H135)</f>
        <v>0</v>
      </c>
      <c r="I134" s="30">
        <f>SUM(I135)</f>
        <v>0</v>
      </c>
    </row>
    <row r="135" spans="1:9" s="28" customFormat="1" ht="24" x14ac:dyDescent="0.2">
      <c r="A135" s="25" t="s">
        <v>223</v>
      </c>
      <c r="B135" s="26" t="s">
        <v>224</v>
      </c>
      <c r="C135" s="24">
        <f t="shared" si="4"/>
        <v>0</v>
      </c>
      <c r="D135" s="29"/>
      <c r="E135" s="29"/>
      <c r="F135" s="29"/>
      <c r="G135" s="29"/>
      <c r="H135" s="29"/>
      <c r="I135" s="29"/>
    </row>
    <row r="136" spans="1:9" s="28" customFormat="1" ht="12" x14ac:dyDescent="0.2">
      <c r="A136" s="33" t="s">
        <v>225</v>
      </c>
      <c r="B136" s="23" t="s">
        <v>226</v>
      </c>
      <c r="C136" s="24">
        <f t="shared" si="4"/>
        <v>0</v>
      </c>
      <c r="D136" s="30">
        <f>SUM(D137)</f>
        <v>0</v>
      </c>
      <c r="E136" s="30">
        <f>SUM(E137)</f>
        <v>0</v>
      </c>
      <c r="F136" s="30">
        <f>SUM(F137)</f>
        <v>0</v>
      </c>
      <c r="G136" s="30"/>
      <c r="H136" s="30">
        <f>SUM(H137)</f>
        <v>0</v>
      </c>
      <c r="I136" s="30">
        <f>SUM(I137)</f>
        <v>0</v>
      </c>
    </row>
    <row r="137" spans="1:9" s="28" customFormat="1" ht="24" x14ac:dyDescent="0.2">
      <c r="A137" s="25" t="s">
        <v>227</v>
      </c>
      <c r="B137" s="26" t="s">
        <v>228</v>
      </c>
      <c r="C137" s="24">
        <f t="shared" si="4"/>
        <v>0</v>
      </c>
      <c r="D137" s="29"/>
      <c r="E137" s="29"/>
      <c r="F137" s="29"/>
      <c r="G137" s="29"/>
      <c r="H137" s="29">
        <f>SUM(H139:H140)</f>
        <v>0</v>
      </c>
      <c r="I137" s="29"/>
    </row>
    <row r="138" spans="1:9" s="28" customFormat="1" ht="12" x14ac:dyDescent="0.2">
      <c r="A138" s="33" t="s">
        <v>229</v>
      </c>
      <c r="B138" s="23" t="s">
        <v>230</v>
      </c>
      <c r="C138" s="24">
        <f t="shared" si="4"/>
        <v>0</v>
      </c>
      <c r="D138" s="24">
        <f t="shared" ref="D138:I138" si="9">SUM(D139:D140)</f>
        <v>0</v>
      </c>
      <c r="E138" s="24">
        <f t="shared" si="9"/>
        <v>0</v>
      </c>
      <c r="F138" s="24">
        <f t="shared" si="9"/>
        <v>0</v>
      </c>
      <c r="G138" s="24">
        <f t="shared" si="9"/>
        <v>0</v>
      </c>
      <c r="H138" s="24">
        <f t="shared" si="9"/>
        <v>0</v>
      </c>
      <c r="I138" s="24">
        <f t="shared" si="9"/>
        <v>0</v>
      </c>
    </row>
    <row r="139" spans="1:9" s="28" customFormat="1" ht="12" x14ac:dyDescent="0.2">
      <c r="A139" s="25" t="s">
        <v>231</v>
      </c>
      <c r="B139" s="26" t="s">
        <v>232</v>
      </c>
      <c r="C139" s="24">
        <f t="shared" si="4"/>
        <v>0</v>
      </c>
      <c r="D139" s="29"/>
      <c r="E139" s="29"/>
      <c r="F139" s="29"/>
      <c r="G139" s="29"/>
      <c r="H139" s="29"/>
      <c r="I139" s="29"/>
    </row>
    <row r="140" spans="1:9" s="28" customFormat="1" ht="12" x14ac:dyDescent="0.2">
      <c r="A140" s="25" t="s">
        <v>233</v>
      </c>
      <c r="B140" s="26" t="s">
        <v>234</v>
      </c>
      <c r="C140" s="24">
        <f t="shared" si="4"/>
        <v>0</v>
      </c>
      <c r="D140" s="29"/>
      <c r="E140" s="29"/>
      <c r="F140" s="29"/>
      <c r="G140" s="29"/>
      <c r="H140" s="29"/>
      <c r="I140" s="29"/>
    </row>
    <row r="141" spans="1:9" s="28" customFormat="1" ht="12" x14ac:dyDescent="0.2">
      <c r="A141" s="33" t="s">
        <v>235</v>
      </c>
      <c r="B141" s="23" t="s">
        <v>236</v>
      </c>
      <c r="C141" s="24">
        <f t="shared" si="4"/>
        <v>0</v>
      </c>
      <c r="D141" s="29">
        <f t="shared" ref="D141:I141" si="10">SUM(D142)</f>
        <v>0</v>
      </c>
      <c r="E141" s="29">
        <f t="shared" si="10"/>
        <v>0</v>
      </c>
      <c r="F141" s="29">
        <f t="shared" si="10"/>
        <v>0</v>
      </c>
      <c r="G141" s="29">
        <f t="shared" si="10"/>
        <v>0</v>
      </c>
      <c r="H141" s="29">
        <f>SUM(H142)</f>
        <v>0</v>
      </c>
      <c r="I141" s="29">
        <f t="shared" si="10"/>
        <v>0</v>
      </c>
    </row>
    <row r="142" spans="1:9" s="28" customFormat="1" ht="24" x14ac:dyDescent="0.2">
      <c r="A142" s="25" t="s">
        <v>237</v>
      </c>
      <c r="B142" s="26" t="s">
        <v>238</v>
      </c>
      <c r="C142" s="24">
        <f t="shared" si="4"/>
        <v>0</v>
      </c>
      <c r="D142" s="29"/>
      <c r="E142" s="29"/>
      <c r="F142" s="29"/>
      <c r="G142" s="29"/>
      <c r="H142" s="29"/>
      <c r="I142" s="29"/>
    </row>
    <row r="143" spans="1:9" s="28" customFormat="1" ht="12" x14ac:dyDescent="0.2">
      <c r="A143" s="33" t="s">
        <v>239</v>
      </c>
      <c r="B143" s="23" t="s">
        <v>240</v>
      </c>
      <c r="C143" s="24">
        <f t="shared" si="4"/>
        <v>10000</v>
      </c>
      <c r="D143" s="29">
        <f t="shared" ref="D143:I143" si="11">SUM(D144)</f>
        <v>0</v>
      </c>
      <c r="E143" s="29">
        <f t="shared" si="11"/>
        <v>0</v>
      </c>
      <c r="F143" s="29">
        <f t="shared" si="11"/>
        <v>0</v>
      </c>
      <c r="G143" s="29">
        <f t="shared" si="11"/>
        <v>0</v>
      </c>
      <c r="H143" s="29">
        <f>SUM(H144)</f>
        <v>10000</v>
      </c>
      <c r="I143" s="29">
        <f t="shared" si="11"/>
        <v>0</v>
      </c>
    </row>
    <row r="144" spans="1:9" s="28" customFormat="1" ht="12" x14ac:dyDescent="0.2">
      <c r="A144" s="25" t="s">
        <v>241</v>
      </c>
      <c r="B144" s="26" t="s">
        <v>242</v>
      </c>
      <c r="C144" s="24">
        <f t="shared" si="4"/>
        <v>10000</v>
      </c>
      <c r="D144" s="29"/>
      <c r="E144" s="29"/>
      <c r="F144" s="29"/>
      <c r="G144" s="29"/>
      <c r="H144" s="29">
        <v>10000</v>
      </c>
      <c r="I144" s="29"/>
    </row>
    <row r="145" spans="1:9" x14ac:dyDescent="0.25">
      <c r="A145" s="22" t="s">
        <v>243</v>
      </c>
      <c r="B145" s="23" t="s">
        <v>244</v>
      </c>
      <c r="C145" s="24">
        <f t="shared" si="4"/>
        <v>16434.099999999999</v>
      </c>
      <c r="D145" s="29">
        <f t="shared" ref="D145:I145" si="12">SUM(D146:D152)</f>
        <v>0</v>
      </c>
      <c r="E145" s="29">
        <f t="shared" si="12"/>
        <v>0</v>
      </c>
      <c r="F145" s="29">
        <f t="shared" si="12"/>
        <v>0</v>
      </c>
      <c r="G145" s="29">
        <f t="shared" si="12"/>
        <v>0</v>
      </c>
      <c r="H145" s="29">
        <f t="shared" si="12"/>
        <v>16434.099999999999</v>
      </c>
      <c r="I145" s="29">
        <f t="shared" si="12"/>
        <v>0</v>
      </c>
    </row>
    <row r="146" spans="1:9" x14ac:dyDescent="0.25">
      <c r="A146" s="25" t="s">
        <v>245</v>
      </c>
      <c r="B146" s="26" t="s">
        <v>246</v>
      </c>
      <c r="C146" s="24">
        <f t="shared" si="4"/>
        <v>0</v>
      </c>
      <c r="D146" s="29"/>
      <c r="E146" s="29"/>
      <c r="F146" s="29"/>
      <c r="G146" s="29"/>
      <c r="H146" s="29"/>
      <c r="I146" s="29"/>
    </row>
    <row r="147" spans="1:9" x14ac:dyDescent="0.25">
      <c r="A147" s="25" t="s">
        <v>247</v>
      </c>
      <c r="B147" s="26" t="s">
        <v>248</v>
      </c>
      <c r="C147" s="24">
        <f t="shared" si="4"/>
        <v>0</v>
      </c>
      <c r="D147" s="29"/>
      <c r="E147" s="29"/>
      <c r="F147" s="29"/>
      <c r="G147" s="29"/>
      <c r="H147" s="29"/>
      <c r="I147" s="29"/>
    </row>
    <row r="148" spans="1:9" x14ac:dyDescent="0.25">
      <c r="A148" s="25" t="s">
        <v>249</v>
      </c>
      <c r="B148" s="26" t="s">
        <v>250</v>
      </c>
      <c r="C148" s="24">
        <f t="shared" si="4"/>
        <v>0</v>
      </c>
      <c r="D148" s="29"/>
      <c r="E148" s="29"/>
      <c r="F148" s="29"/>
      <c r="G148" s="29"/>
      <c r="H148" s="29"/>
      <c r="I148" s="29"/>
    </row>
    <row r="149" spans="1:9" s="28" customFormat="1" ht="12" x14ac:dyDescent="0.2">
      <c r="A149" s="25" t="s">
        <v>251</v>
      </c>
      <c r="B149" s="26" t="s">
        <v>252</v>
      </c>
      <c r="C149" s="24">
        <f t="shared" si="4"/>
        <v>0</v>
      </c>
      <c r="D149" s="29"/>
      <c r="E149" s="29"/>
      <c r="F149" s="29"/>
      <c r="G149" s="29"/>
      <c r="H149" s="29"/>
      <c r="I149" s="29"/>
    </row>
    <row r="150" spans="1:9" s="28" customFormat="1" ht="12" x14ac:dyDescent="0.2">
      <c r="A150" s="25" t="s">
        <v>253</v>
      </c>
      <c r="B150" s="26" t="s">
        <v>254</v>
      </c>
      <c r="C150" s="24">
        <f t="shared" si="4"/>
        <v>16434.099999999999</v>
      </c>
      <c r="D150" s="29"/>
      <c r="E150" s="29"/>
      <c r="F150" s="29"/>
      <c r="G150" s="29"/>
      <c r="H150" s="29">
        <v>16434.099999999999</v>
      </c>
      <c r="I150" s="29"/>
    </row>
    <row r="151" spans="1:9" ht="24.75" x14ac:dyDescent="0.25">
      <c r="A151" s="25" t="s">
        <v>255</v>
      </c>
      <c r="B151" s="26" t="s">
        <v>256</v>
      </c>
      <c r="C151" s="24">
        <f t="shared" si="4"/>
        <v>0</v>
      </c>
      <c r="D151" s="29"/>
      <c r="E151" s="29"/>
      <c r="F151" s="29"/>
      <c r="G151" s="29"/>
      <c r="H151" s="29"/>
      <c r="I151" s="29"/>
    </row>
    <row r="152" spans="1:9" ht="24.75" x14ac:dyDescent="0.25">
      <c r="A152" s="25" t="s">
        <v>257</v>
      </c>
      <c r="B152" s="26" t="s">
        <v>258</v>
      </c>
      <c r="C152" s="24">
        <f t="shared" si="4"/>
        <v>0</v>
      </c>
      <c r="D152" s="29"/>
      <c r="E152" s="29"/>
      <c r="F152" s="29"/>
      <c r="G152" s="29"/>
      <c r="H152" s="29"/>
      <c r="I152" s="29"/>
    </row>
    <row r="153" spans="1:9" ht="24.75" x14ac:dyDescent="0.25">
      <c r="A153" s="33" t="s">
        <v>259</v>
      </c>
      <c r="B153" s="23" t="s">
        <v>260</v>
      </c>
      <c r="C153" s="24">
        <f t="shared" si="4"/>
        <v>0</v>
      </c>
      <c r="D153" s="30">
        <f>SUM(D154:D155)</f>
        <v>0</v>
      </c>
      <c r="E153" s="30">
        <f>SUM(E154:E155)</f>
        <v>0</v>
      </c>
      <c r="F153" s="30">
        <f>SUM(F154:F155)</f>
        <v>0</v>
      </c>
      <c r="G153" s="30"/>
      <c r="H153" s="30">
        <f>SUM(H154:H155)</f>
        <v>0</v>
      </c>
      <c r="I153" s="30">
        <f>SUM(I154:I155)</f>
        <v>0</v>
      </c>
    </row>
    <row r="154" spans="1:9" ht="24.75" x14ac:dyDescent="0.25">
      <c r="A154" s="25" t="s">
        <v>261</v>
      </c>
      <c r="B154" s="26" t="s">
        <v>262</v>
      </c>
      <c r="C154" s="24">
        <f t="shared" si="4"/>
        <v>0</v>
      </c>
      <c r="D154" s="29"/>
      <c r="E154" s="29"/>
      <c r="F154" s="29"/>
      <c r="G154" s="29"/>
      <c r="H154" s="29"/>
      <c r="I154" s="29"/>
    </row>
    <row r="155" spans="1:9" ht="36.75" x14ac:dyDescent="0.25">
      <c r="A155" s="25" t="s">
        <v>263</v>
      </c>
      <c r="B155" s="26" t="s">
        <v>264</v>
      </c>
      <c r="C155" s="24">
        <f t="shared" si="4"/>
        <v>0</v>
      </c>
      <c r="D155" s="29"/>
      <c r="E155" s="29"/>
      <c r="F155" s="29"/>
      <c r="G155" s="29"/>
      <c r="H155" s="29"/>
      <c r="I155" s="29"/>
    </row>
    <row r="156" spans="1:9" x14ac:dyDescent="0.25">
      <c r="A156" s="22" t="s">
        <v>265</v>
      </c>
      <c r="B156" s="34"/>
      <c r="C156" s="24">
        <f>SUM(D156:I156)</f>
        <v>1497591.78</v>
      </c>
      <c r="D156" s="24">
        <f t="shared" ref="D156:I156" si="13">D138+D121+D116+D92+D68+D71+D63+D61+D55+D52+D50+D47+D119+D125+D127+D129+D136+D153+D134+D141+D143+D145+D113</f>
        <v>17591.78</v>
      </c>
      <c r="E156" s="24">
        <f t="shared" si="13"/>
        <v>0</v>
      </c>
      <c r="F156" s="24">
        <f t="shared" si="13"/>
        <v>0</v>
      </c>
      <c r="G156" s="24">
        <f t="shared" si="13"/>
        <v>0</v>
      </c>
      <c r="H156" s="24">
        <f t="shared" si="13"/>
        <v>1000000</v>
      </c>
      <c r="I156" s="24">
        <f t="shared" si="13"/>
        <v>480000</v>
      </c>
    </row>
    <row r="157" spans="1:9" x14ac:dyDescent="0.25">
      <c r="C157" s="35"/>
      <c r="D157" s="35"/>
      <c r="E157" s="35"/>
      <c r="F157" s="35"/>
      <c r="G157" s="35">
        <f>SUM(D156:G156)</f>
        <v>17591.78</v>
      </c>
      <c r="H157" s="35"/>
      <c r="I157" s="35">
        <f>SUM(H156:I156)</f>
        <v>1480000</v>
      </c>
    </row>
    <row r="158" spans="1:9" x14ac:dyDescent="0.25">
      <c r="A158" t="s">
        <v>268</v>
      </c>
      <c r="C158" s="35"/>
      <c r="D158" s="35"/>
      <c r="E158" s="35"/>
      <c r="F158" s="35" t="s">
        <v>269</v>
      </c>
      <c r="G158" s="35"/>
      <c r="H158" s="35"/>
      <c r="I158" s="35"/>
    </row>
    <row r="159" spans="1:9" x14ac:dyDescent="0.25">
      <c r="A159" t="s">
        <v>266</v>
      </c>
      <c r="D159" s="36"/>
      <c r="F159" t="s">
        <v>267</v>
      </c>
    </row>
    <row r="160" spans="1:9" x14ac:dyDescent="0.25">
      <c r="A160" t="s">
        <v>270</v>
      </c>
      <c r="F160" t="s">
        <v>271</v>
      </c>
    </row>
    <row r="162" spans="3:9" x14ac:dyDescent="0.25">
      <c r="D162" s="1"/>
    </row>
    <row r="163" spans="3:9" x14ac:dyDescent="0.25">
      <c r="C163" s="35"/>
      <c r="D163" s="35"/>
      <c r="E163" s="35"/>
      <c r="F163" s="35"/>
      <c r="G163" s="35"/>
      <c r="H163" s="35"/>
      <c r="I163" s="35"/>
    </row>
    <row r="164" spans="3:9" x14ac:dyDescent="0.25">
      <c r="C164" s="35"/>
      <c r="D164" s="35"/>
      <c r="E164" s="35"/>
      <c r="F164" s="35"/>
      <c r="G164" s="35"/>
      <c r="H164" s="35"/>
      <c r="I164" s="35"/>
    </row>
  </sheetData>
  <mergeCells count="50">
    <mergeCell ref="B16:F16"/>
    <mergeCell ref="B4:H4"/>
    <mergeCell ref="B10:F10"/>
    <mergeCell ref="B11:F11"/>
    <mergeCell ref="B14:G14"/>
    <mergeCell ref="B15:G15"/>
    <mergeCell ref="B29:C29"/>
    <mergeCell ref="D29:H29"/>
    <mergeCell ref="B17:F17"/>
    <mergeCell ref="B18:F18"/>
    <mergeCell ref="B19:F19"/>
    <mergeCell ref="B20:F20"/>
    <mergeCell ref="B21:F21"/>
    <mergeCell ref="B22:F22"/>
    <mergeCell ref="B23:F23"/>
    <mergeCell ref="B24:F24"/>
    <mergeCell ref="B27:C27"/>
    <mergeCell ref="D27:H27"/>
    <mergeCell ref="A28:H28"/>
    <mergeCell ref="B30:C30"/>
    <mergeCell ref="D30:H30"/>
    <mergeCell ref="B31:C31"/>
    <mergeCell ref="D31:H31"/>
    <mergeCell ref="B32:C32"/>
    <mergeCell ref="D32:H32"/>
    <mergeCell ref="B33:C33"/>
    <mergeCell ref="D33:H33"/>
    <mergeCell ref="B34:C34"/>
    <mergeCell ref="D34:H34"/>
    <mergeCell ref="B35:C35"/>
    <mergeCell ref="D35:H35"/>
    <mergeCell ref="B36:C36"/>
    <mergeCell ref="D36:H36"/>
    <mergeCell ref="A37:B37"/>
    <mergeCell ref="D37:H37"/>
    <mergeCell ref="B38:C38"/>
    <mergeCell ref="D38:H38"/>
    <mergeCell ref="B39:C39"/>
    <mergeCell ref="D39:H39"/>
    <mergeCell ref="B40:C40"/>
    <mergeCell ref="D40:H40"/>
    <mergeCell ref="B41:C41"/>
    <mergeCell ref="D41:H41"/>
    <mergeCell ref="D45:H45"/>
    <mergeCell ref="B42:C42"/>
    <mergeCell ref="D42:H42"/>
    <mergeCell ref="B43:C43"/>
    <mergeCell ref="D43:H43"/>
    <mergeCell ref="A44:B44"/>
    <mergeCell ref="D44:H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2022-01-26T15:51:08Z</dcterms:modified>
</cp:coreProperties>
</file>